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Gestion calidad\2. CALIDAD\Comunicaciones -\EJECUCIONES\"/>
    </mc:Choice>
  </mc:AlternateContent>
  <xr:revisionPtr revIDLastSave="0" documentId="13_ncr:1_{FD748B03-F2A8-4AD7-8DB2-B16511A9E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2" i="1" l="1"/>
  <c r="I124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H51" i="1"/>
  <c r="H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H92" i="1"/>
  <c r="H93" i="1"/>
  <c r="H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H113" i="1"/>
  <c r="H114" i="1"/>
  <c r="H115" i="1"/>
  <c r="H116" i="1"/>
  <c r="H117" i="1"/>
  <c r="H118" i="1"/>
  <c r="H119" i="1"/>
  <c r="I119" i="1"/>
  <c r="H120" i="1"/>
  <c r="I120" i="1"/>
  <c r="H121" i="1"/>
  <c r="I121" i="1"/>
  <c r="H122" i="1"/>
  <c r="I122" i="1"/>
  <c r="H123" i="1"/>
  <c r="I123" i="1"/>
  <c r="I10" i="1"/>
  <c r="H10" i="1"/>
  <c r="F132" i="1"/>
  <c r="E132" i="1"/>
  <c r="D132" i="1"/>
  <c r="C132" i="1"/>
  <c r="I130" i="1"/>
  <c r="H130" i="1"/>
  <c r="G129" i="1"/>
  <c r="F129" i="1"/>
  <c r="F128" i="1" s="1"/>
  <c r="F127" i="1" s="1"/>
  <c r="F126" i="1" s="1"/>
  <c r="C129" i="1"/>
  <c r="C128" i="1" s="1"/>
  <c r="C127" i="1" s="1"/>
  <c r="C126" i="1" s="1"/>
  <c r="E126" i="1"/>
  <c r="D126" i="1"/>
  <c r="I129" i="1" l="1"/>
  <c r="I132" i="1"/>
  <c r="G128" i="1"/>
  <c r="H129" i="1"/>
  <c r="H132" i="1"/>
  <c r="I128" i="1" l="1"/>
  <c r="H128" i="1"/>
  <c r="G127" i="1"/>
  <c r="G126" i="1" l="1"/>
  <c r="I127" i="1"/>
  <c r="H127" i="1"/>
  <c r="I126" i="1" l="1"/>
  <c r="H126" i="1"/>
</calcChain>
</file>

<file path=xl/sharedStrings.xml><?xml version="1.0" encoding="utf-8"?>
<sst xmlns="http://schemas.openxmlformats.org/spreadsheetml/2006/main" count="263" uniqueCount="246">
  <si>
    <t>31</t>
  </si>
  <si>
    <t>Ingresos</t>
  </si>
  <si>
    <t>31.10.1</t>
  </si>
  <si>
    <t>Ingresos Nacion</t>
  </si>
  <si>
    <t>31.10.1.1</t>
  </si>
  <si>
    <t>Ingresos Corrientes Nacion</t>
  </si>
  <si>
    <t>31.10.1.1.02</t>
  </si>
  <si>
    <t>Ingresos no tributarios nacion</t>
  </si>
  <si>
    <t>31.10.1.1.02.06</t>
  </si>
  <si>
    <t>Transferencias corrientes nacion</t>
  </si>
  <si>
    <t>31.10.1.1.02.06.006</t>
  </si>
  <si>
    <t>Transferencias de Otras Entidades del Gobierno General</t>
  </si>
  <si>
    <t>31.10.1.1.02.06.006.01</t>
  </si>
  <si>
    <t>Aportes Nacion</t>
  </si>
  <si>
    <t>31.10.1.1.02.06.006.01.01</t>
  </si>
  <si>
    <t>Ley 30 art 86  funcionamiento</t>
  </si>
  <si>
    <t>31.10.1.1.02.06.006.01.02</t>
  </si>
  <si>
    <t>Ley 30 art 86  inversion</t>
  </si>
  <si>
    <t>31.10.1.1.02.06.006.01.08</t>
  </si>
  <si>
    <t>Concurrencia pasivo pensional</t>
  </si>
  <si>
    <t>31.10.1.1.02.06.006.01.10</t>
  </si>
  <si>
    <t>Ley 30 art 86 funcionamiento - Politica de Gratuidad</t>
  </si>
  <si>
    <t>31.10.1.1.02.06.006.02</t>
  </si>
  <si>
    <t>Devolucion IVA instituciones de educacion superior</t>
  </si>
  <si>
    <t>31.10.1.1.02.06.006.02.01</t>
  </si>
  <si>
    <t>31.10.1.2</t>
  </si>
  <si>
    <t>Recursos de capital nacion</t>
  </si>
  <si>
    <t>31.10.1.2.05</t>
  </si>
  <si>
    <t>Rendimiento Financiero Nacion</t>
  </si>
  <si>
    <t>31.10.1.2.05.02</t>
  </si>
  <si>
    <t>Depositos</t>
  </si>
  <si>
    <t>31.10.1.2.10</t>
  </si>
  <si>
    <t>Recursos del balance</t>
  </si>
  <si>
    <t>31.10.1.2.10.02</t>
  </si>
  <si>
    <t>Superavit fiscal</t>
  </si>
  <si>
    <t>31.10.1.2.10.02.001</t>
  </si>
  <si>
    <t>Superavit fiscal funcionamiento</t>
  </si>
  <si>
    <t>31.10.1.2.10.02.002</t>
  </si>
  <si>
    <t>Superavit Fiscal Inversión</t>
  </si>
  <si>
    <t>31.10.1.2.10.02.003</t>
  </si>
  <si>
    <t>Superavit fiscal pension</t>
  </si>
  <si>
    <t>31.10.1.2.10.02.006</t>
  </si>
  <si>
    <t>Superavit Fiscal Plan de Fomento de Calidad</t>
  </si>
  <si>
    <t>31.20.1</t>
  </si>
  <si>
    <t>Ingresos propios</t>
  </si>
  <si>
    <t>31.20.1.1</t>
  </si>
  <si>
    <t>Ingresos Corrientes propios</t>
  </si>
  <si>
    <t>31.20.1.1.02</t>
  </si>
  <si>
    <t>Ingresos no tributarios propios</t>
  </si>
  <si>
    <t>31.20.1.1.02.01</t>
  </si>
  <si>
    <t>Contribuciones</t>
  </si>
  <si>
    <t>31.20.1.1.02.01.001</t>
  </si>
  <si>
    <t>Contribuciones sociales</t>
  </si>
  <si>
    <t>31.20.1.1.02.01.001.01</t>
  </si>
  <si>
    <t>Salud</t>
  </si>
  <si>
    <t>31.20.1.1.02.01.001.01.01</t>
  </si>
  <si>
    <t>Aportes empleado</t>
  </si>
  <si>
    <t>31.20.1.1.02.01.001.01.02</t>
  </si>
  <si>
    <t>Aportes empleador</t>
  </si>
  <si>
    <t>31.20.1.1.02.02</t>
  </si>
  <si>
    <t>Tasas y derechos administrativos</t>
  </si>
  <si>
    <t>31.20.1.1.02.02.015</t>
  </si>
  <si>
    <t>Certificaciones y constancias</t>
  </si>
  <si>
    <t>31.20.1.1.02.02.116</t>
  </si>
  <si>
    <t>Derechos pecuniarios educacion superior</t>
  </si>
  <si>
    <t>31.20.1.1.02.02.116.01</t>
  </si>
  <si>
    <t>Servicios de educacion superior (Terciaria)</t>
  </si>
  <si>
    <t>31.20.1.1.02.02.116.01.01</t>
  </si>
  <si>
    <t>Nivel pregrado</t>
  </si>
  <si>
    <t>31.20.1.1.02.02.116.01.01.03</t>
  </si>
  <si>
    <t>Matriculas</t>
  </si>
  <si>
    <t>31.20.1.1.02.02.116.01.02</t>
  </si>
  <si>
    <t>Nivel posgrado</t>
  </si>
  <si>
    <t>31.20.1.1.02.02.116.01.02.03</t>
  </si>
  <si>
    <t>31.20.1.1.02.02.116.01.02.03.01</t>
  </si>
  <si>
    <t>Matriculas posgrados propios</t>
  </si>
  <si>
    <t>31.20.1.1.02.02.116.01.02.03.02</t>
  </si>
  <si>
    <t>Matriculas posgrados SUE</t>
  </si>
  <si>
    <t>31.20.1.1.02.03</t>
  </si>
  <si>
    <t>Multas, sanciones e intereses de mora</t>
  </si>
  <si>
    <t>31.20.1.1.02.03.001</t>
  </si>
  <si>
    <t>Multas y sanciones</t>
  </si>
  <si>
    <t>31.20.1.1.02.03.001.05</t>
  </si>
  <si>
    <t>Sanciones administrativas</t>
  </si>
  <si>
    <t>31.20.1.1.02.05</t>
  </si>
  <si>
    <t>Venta de bienes y servicios</t>
  </si>
  <si>
    <t>31.20.1.1.02.05.001</t>
  </si>
  <si>
    <t>Ventas de establecimientos de mercado</t>
  </si>
  <si>
    <t>31.20.1.1.02.05.001.08</t>
  </si>
  <si>
    <t>Servicios prestados a las empresas y servicios de produccion</t>
  </si>
  <si>
    <t>31.20.1.1.02.05.001.08.01</t>
  </si>
  <si>
    <t>Servicios de investigacion y desarrollo</t>
  </si>
  <si>
    <t>31.20.1.1.02.05.001.08.01.03</t>
  </si>
  <si>
    <t>Servicios interdisciplinarios de investigacion y desarrollo experimental</t>
  </si>
  <si>
    <t>31.20.1.1.02.05.001.08.01.03.49</t>
  </si>
  <si>
    <t>CONTRATO INTERADMINISTRATIVO ICBF-UNICOR</t>
  </si>
  <si>
    <t>31.20.1.1.02.05.001.08.01.03.50</t>
  </si>
  <si>
    <t>Convenio interadministrativo N° 011-2026 C.V.S- Unicor</t>
  </si>
  <si>
    <t>31.20.1.1.02.05.001.08.01.03.51</t>
  </si>
  <si>
    <t>Convenio Interadministrativo N° 062-2026 Fiducoldex - Unicor</t>
  </si>
  <si>
    <t>31.20.1.1.02.05.001.08.01.03.52</t>
  </si>
  <si>
    <t>Adicion Contrato Unicor- EPM N° CRW162621-2022</t>
  </si>
  <si>
    <t>31.20.1.1.02.05.001.08.01.03.53</t>
  </si>
  <si>
    <t>Contrato Interadministrativo N° 0003-2026 Urrá-Unicor</t>
  </si>
  <si>
    <t>31.20.1.1.02.05.001.08.01.10</t>
  </si>
  <si>
    <t>Otros servicios profesionales, cientificos y tecnico</t>
  </si>
  <si>
    <t>31.20.1.1.02.05.001.08.01.10.01</t>
  </si>
  <si>
    <t>31.20.1.1.02.05.001.09</t>
  </si>
  <si>
    <t>Servicios para la comunidad, sociales y personales</t>
  </si>
  <si>
    <t>31.20.1.1.02.05.001.09.01</t>
  </si>
  <si>
    <t>Servicios de educacion</t>
  </si>
  <si>
    <t>31.20.1.1.02.05.001.09.01.01</t>
  </si>
  <si>
    <t>Otros tipos de educacion y servicios de apoyo educativo</t>
  </si>
  <si>
    <t>31.20.1.1.02.05.001.09.01.01.01</t>
  </si>
  <si>
    <t>Centro de idiomas</t>
  </si>
  <si>
    <t>31.20.1.1.02.05.001.09.01.01.02</t>
  </si>
  <si>
    <t>Diplomados</t>
  </si>
  <si>
    <t>31.20.1.1.02.05.001.09.01.01.03</t>
  </si>
  <si>
    <t>Cursos, seminarios y otros</t>
  </si>
  <si>
    <t>31.20.1.1.02.05.002</t>
  </si>
  <si>
    <t>Ventas incidentales de establecimientos no de mercado</t>
  </si>
  <si>
    <t>31.20.1.1.02.05.002.00</t>
  </si>
  <si>
    <t>Agricultura, silvicultura y productos de la pesca</t>
  </si>
  <si>
    <t>31.20.1.1.02.05.002.00.01</t>
  </si>
  <si>
    <t>CINPIC</t>
  </si>
  <si>
    <t>31.20.1.1.02.05.002.00.02</t>
  </si>
  <si>
    <t>Proyectos Agricolas</t>
  </si>
  <si>
    <t>31.20.1.1.02.05.002.00.03</t>
  </si>
  <si>
    <t>proyectos Pecuarios</t>
  </si>
  <si>
    <t>31.20.1.1.02.05.002.07</t>
  </si>
  <si>
    <t>Servicios financieros y servicios conexos, servicios inmobiliarios y servicios de leasing</t>
  </si>
  <si>
    <t>31.20.1.1.02.05.002.07.01</t>
  </si>
  <si>
    <t>Arrendamiento de espacios fisicos</t>
  </si>
  <si>
    <t>31.20.1.1.02.05.002.08</t>
  </si>
  <si>
    <t>31.20.1.1.02.05.002.08.02</t>
  </si>
  <si>
    <t>Laboratorio de suelos</t>
  </si>
  <si>
    <t>31.20.1.1.02.05.002.08.03</t>
  </si>
  <si>
    <t>Laboratorio de aguas</t>
  </si>
  <si>
    <t>31.20.1.1.02.05.002.08.05</t>
  </si>
  <si>
    <t>Otros laboratorios</t>
  </si>
  <si>
    <t>31.20.1.1.02.05.002.08.06</t>
  </si>
  <si>
    <t>LABORATORIO DE TOXICOLOGÍA</t>
  </si>
  <si>
    <t>31.20.1.1.02.05.002.09</t>
  </si>
  <si>
    <t>31.20.1.1.02.05.002.09.01</t>
  </si>
  <si>
    <t>Deportes</t>
  </si>
  <si>
    <t>31.20.1.1.02.05.002.09.02</t>
  </si>
  <si>
    <t>Tienda universitaria</t>
  </si>
  <si>
    <t>31.20.1.2</t>
  </si>
  <si>
    <t>Recursos de Capital Propios</t>
  </si>
  <si>
    <t>31.20.1.2.05</t>
  </si>
  <si>
    <t>Rendimientos financieros</t>
  </si>
  <si>
    <t>31.20.1.2.05.02</t>
  </si>
  <si>
    <t>31.20.1.2.05.03</t>
  </si>
  <si>
    <t>Depositos Proyectos y Convenios</t>
  </si>
  <si>
    <t>31.20.1.2.05.03.01</t>
  </si>
  <si>
    <t>Rendimientos Proyectos y Convenios</t>
  </si>
  <si>
    <t>31.20.1.2.08</t>
  </si>
  <si>
    <t>Transferencias de capital</t>
  </si>
  <si>
    <t>31.20.1.2.08.01</t>
  </si>
  <si>
    <t>Donaciones</t>
  </si>
  <si>
    <t>31.20.1.2.08.01.003</t>
  </si>
  <si>
    <t>Del sector privado</t>
  </si>
  <si>
    <t>31.20.1.2.08.01.003.01</t>
  </si>
  <si>
    <t>No condicionadas a la adquisicion de un activo</t>
  </si>
  <si>
    <t>31.20.1.2.10</t>
  </si>
  <si>
    <t>31.20.1.2.10.02</t>
  </si>
  <si>
    <t>31.20.1.2.10.02.001</t>
  </si>
  <si>
    <t>Superavit Fiscal Funcionamiento</t>
  </si>
  <si>
    <t>31.20.1.2.10.02.010</t>
  </si>
  <si>
    <t>Superavit fiscal propios</t>
  </si>
  <si>
    <t>31.30.1</t>
  </si>
  <si>
    <t>INGRESOS ESTAMPILLA DEPARTAMENTAL</t>
  </si>
  <si>
    <t>31.30.1.1</t>
  </si>
  <si>
    <t>TRANSFERENCIAS</t>
  </si>
  <si>
    <t>31.30.1.1.02</t>
  </si>
  <si>
    <t>INGRESOS CORRIENTE NO TRIBUTARIOS</t>
  </si>
  <si>
    <t>31.30.1.1.02.06</t>
  </si>
  <si>
    <t>TRANSFERENCIAS CORRIENTES</t>
  </si>
  <si>
    <t>31.30.1.1.02.06.006</t>
  </si>
  <si>
    <t>TRANSFERENCIAS DE OTRAS ENTIDADES DEL GOBIERNO GENERAL</t>
  </si>
  <si>
    <t>31.30.1.1.02.06.006.07</t>
  </si>
  <si>
    <t>TRANSFERENCIA DEL RECAUDO DE ESTAMPILLAS</t>
  </si>
  <si>
    <t>31.30.1.1.02.06.006.07.01</t>
  </si>
  <si>
    <t>Estampilla Departamental</t>
  </si>
  <si>
    <t>31.30.1.2</t>
  </si>
  <si>
    <t>RECURSOS DE CAPITAL NACION</t>
  </si>
  <si>
    <t>31.30.1.2.05</t>
  </si>
  <si>
    <t>Rendimientos financieros Estampilla Departamental</t>
  </si>
  <si>
    <t>31.30.1.2.05.02</t>
  </si>
  <si>
    <t>31.30.1.2.10</t>
  </si>
  <si>
    <t>RECURSOS DEL BALANCE ESTAMPILLA DEPARTAMENTAL</t>
  </si>
  <si>
    <t>31.30.1.2.10.02</t>
  </si>
  <si>
    <t>SUPERAVIT FISCAL ESTAMPILLA DEPARTAMENTAL</t>
  </si>
  <si>
    <t>31.30.1.2.10.02.012</t>
  </si>
  <si>
    <t>31.35.1</t>
  </si>
  <si>
    <t>INGRESOS PARTICIPACION IMPUESTO DE REGISTRO DEPARTAMENTAL</t>
  </si>
  <si>
    <t>31.35.1.1</t>
  </si>
  <si>
    <t>31.35.1.1.02</t>
  </si>
  <si>
    <t>31.35.1.1.02.06</t>
  </si>
  <si>
    <t>31.35.1.1.02.06.006</t>
  </si>
  <si>
    <t>31.35.1.1.02.06.006.06</t>
  </si>
  <si>
    <t>OTRAS UNIDADES DE GOBIERNO</t>
  </si>
  <si>
    <t>31.35.1.1.02.06.006.06.01</t>
  </si>
  <si>
    <t>Participacion Del Impuesto Del Registro Departamental</t>
  </si>
  <si>
    <t>31.40.1</t>
  </si>
  <si>
    <t>INGRESOS ESTAMPILLA NACIONAL</t>
  </si>
  <si>
    <t>31.40.1.2</t>
  </si>
  <si>
    <t>RECURSOS DE CAPITAL ESTAMPILLA NACIONAL</t>
  </si>
  <si>
    <t>31.40.1.2.10</t>
  </si>
  <si>
    <t>RECURSOS DEL BALANCE ESTAMPILLA NACIONAL</t>
  </si>
  <si>
    <t>31.40.1.2.10.02</t>
  </si>
  <si>
    <t>SUPERAVIT FISCAL ESTAMPILLA NACIONAL</t>
  </si>
  <si>
    <t>31.40.1.2.10.02.004</t>
  </si>
  <si>
    <t>TOTALES</t>
  </si>
  <si>
    <t>SEVEN - Presupuesto de Gobierno - Digital Ware.</t>
  </si>
  <si>
    <t>UNIVERSIDAD DE CÓRDOBA</t>
  </si>
  <si>
    <t>DIRECCIÓN FINANCIERA</t>
  </si>
  <si>
    <t>SUBDIRECCION DE PRESUPUESTO</t>
  </si>
  <si>
    <t xml:space="preserve"> INFORME DE EJECUCIÓN PRESUPUESTAL DE INGRESOS ACUMULADO</t>
  </si>
  <si>
    <t>NIT 891080031-3</t>
  </si>
  <si>
    <t>CODIGO PRESUPUESTALES</t>
  </si>
  <si>
    <t>CONCEPTOS PRESUPUESTALES</t>
  </si>
  <si>
    <t>PRESUPUESTO APROPIADO</t>
  </si>
  <si>
    <t>MODIFICACIONES</t>
  </si>
  <si>
    <t>PRESUPUESTO DEFINITIVO</t>
  </si>
  <si>
    <t>RECAUDO ACUMULADO</t>
  </si>
  <si>
    <t>RESULTADO DEL EJERCICIO $</t>
  </si>
  <si>
    <t>RESULTADO DEL EJERCICIO %</t>
  </si>
  <si>
    <t>Adiciones</t>
  </si>
  <si>
    <t>Reducciones</t>
  </si>
  <si>
    <t>7=(6-5)</t>
  </si>
  <si>
    <t>8=(6/5)*100</t>
  </si>
  <si>
    <t>31.50.1</t>
  </si>
  <si>
    <t>Ingresos regalias</t>
  </si>
  <si>
    <t>31.50.1.1</t>
  </si>
  <si>
    <t>Ingresos Corrientes regalias</t>
  </si>
  <si>
    <t>31.50.1.1.02</t>
  </si>
  <si>
    <t>Ingresos no tributarios regalias</t>
  </si>
  <si>
    <t>31.50.1.1.02.06</t>
  </si>
  <si>
    <t>Transferencias corrientes regalias</t>
  </si>
  <si>
    <t xml:space="preserve">GRAN TOTAL </t>
  </si>
  <si>
    <t>ANDRES ENRIQUE MENDOZA VERGARA</t>
  </si>
  <si>
    <t xml:space="preserve">SILVIA MARIA BALLESTAS GARCIA </t>
  </si>
  <si>
    <t>DIRECTOR ASUNTOS FINANCIEROS</t>
  </si>
  <si>
    <t>SUBDIRECTORA DE PRESUPUESTO (E.)</t>
  </si>
  <si>
    <t>01 DE 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</si>
</sst>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(* #,##0.00_);_(* \(#,##0.00\);_(* &quot;-&quot;??_);_(@_)"/>
    <numFmt numFmtId="166" formatCode="0.0"/>
    <numFmt numFmtId="167" formatCode="_-* #,##0_-;\-* #,##0_-;_-* &quot;-&quot;??_-;_-@_-"/>
  </numFmts>
  <fonts count="7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1"/>
      <color rgb="FF006100"/>
      <name val="Aptos Narrow"/>
      <family val="2"/>
      <scheme val="minor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3" fillId="0" borderId="1" xfId="2" applyFont="1" applyFill="1" applyBorder="1"/>
    <xf numFmtId="0" fontId="3" fillId="0" borderId="4" xfId="2" applyFont="1" applyFill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justify" wrapText="1"/>
    </xf>
    <xf numFmtId="165" fontId="3" fillId="0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3" fontId="0" fillId="0" borderId="5" xfId="0" applyNumberFormat="1" applyBorder="1"/>
    <xf numFmtId="4" fontId="0" fillId="0" borderId="6" xfId="0" applyNumberFormat="1" applyBorder="1" applyAlignment="1">
      <alignment vertical="top"/>
    </xf>
    <xf numFmtId="0" fontId="0" fillId="0" borderId="5" xfId="0" applyBorder="1"/>
    <xf numFmtId="3" fontId="0" fillId="0" borderId="5" xfId="0" applyNumberFormat="1" applyBorder="1" applyAlignment="1">
      <alignment vertical="top"/>
    </xf>
    <xf numFmtId="2" fontId="5" fillId="0" borderId="5" xfId="0" applyNumberFormat="1" applyFont="1" applyBorder="1" applyAlignment="1">
      <alignment horizontal="right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3" fontId="0" fillId="0" borderId="0" xfId="0" applyNumberFormat="1"/>
    <xf numFmtId="4" fontId="0" fillId="0" borderId="8" xfId="0" applyNumberForma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 applyProtection="1">
      <alignment horizontal="center"/>
      <protection hidden="1"/>
    </xf>
    <xf numFmtId="0" fontId="0" fillId="0" borderId="5" xfId="0" applyBorder="1" applyAlignment="1">
      <alignment vertical="top" wrapText="1"/>
    </xf>
    <xf numFmtId="4" fontId="0" fillId="0" borderId="5" xfId="0" applyNumberForma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4" fontId="4" fillId="0" borderId="5" xfId="0" applyNumberFormat="1" applyFont="1" applyBorder="1" applyAlignment="1">
      <alignment vertical="top"/>
    </xf>
    <xf numFmtId="0" fontId="4" fillId="0" borderId="4" xfId="0" applyFont="1" applyBorder="1" applyAlignment="1">
      <alignment vertical="top"/>
    </xf>
    <xf numFmtId="3" fontId="4" fillId="0" borderId="5" xfId="0" applyNumberFormat="1" applyFont="1" applyBorder="1"/>
    <xf numFmtId="4" fontId="4" fillId="0" borderId="6" xfId="0" applyNumberFormat="1" applyFont="1" applyBorder="1" applyAlignment="1">
      <alignment vertical="top"/>
    </xf>
    <xf numFmtId="0" fontId="4" fillId="0" borderId="5" xfId="0" applyFont="1" applyBorder="1"/>
    <xf numFmtId="167" fontId="4" fillId="0" borderId="0" xfId="1" applyNumberFormat="1" applyFont="1"/>
    <xf numFmtId="167" fontId="0" fillId="0" borderId="0" xfId="0" applyNumberFormat="1"/>
    <xf numFmtId="0" fontId="3" fillId="0" borderId="5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165" fontId="3" fillId="0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</cellXfs>
  <cellStyles count="3">
    <cellStyle name="Bueno" xfId="2" builtinId="26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57150</xdr:rowOff>
    </xdr:from>
    <xdr:to>
      <xdr:col>0</xdr:col>
      <xdr:colOff>1400176</xdr:colOff>
      <xdr:row>6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34D588C-0FD3-4C77-A631-8EF7251466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150"/>
          <a:ext cx="1000126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66675</xdr:colOff>
      <xdr:row>0</xdr:row>
      <xdr:rowOff>66675</xdr:rowOff>
    </xdr:from>
    <xdr:to>
      <xdr:col>8</xdr:col>
      <xdr:colOff>752475</xdr:colOff>
      <xdr:row>5</xdr:row>
      <xdr:rowOff>133350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DFA2E9C2-D96B-4872-9221-9CD78EF1B062}"/>
            </a:ext>
          </a:extLst>
        </xdr:cNvPr>
        <xdr:cNvSpPr txBox="1">
          <a:spLocks noChangeArrowheads="1"/>
        </xdr:cNvSpPr>
      </xdr:nvSpPr>
      <xdr:spPr bwMode="auto">
        <a:xfrm>
          <a:off x="9718675" y="66675"/>
          <a:ext cx="1739900" cy="860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147888</xdr:colOff>
      <xdr:row>0</xdr:row>
      <xdr:rowOff>85725</xdr:rowOff>
    </xdr:from>
    <xdr:to>
      <xdr:col>8</xdr:col>
      <xdr:colOff>723900</xdr:colOff>
      <xdr:row>5</xdr:row>
      <xdr:rowOff>133350</xdr:rowOff>
    </xdr:to>
    <xdr:pic>
      <xdr:nvPicPr>
        <xdr:cNvPr id="4" name="Imagen 3" descr="Logo A con Res">
          <a:extLst>
            <a:ext uri="{FF2B5EF4-FFF2-40B4-BE49-F238E27FC236}">
              <a16:creationId xmlns:a16="http://schemas.microsoft.com/office/drawing/2014/main" id="{E603EEDF-80EA-4899-96CD-727DA41F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9888" y="85725"/>
          <a:ext cx="1630112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1815474</xdr:colOff>
      <xdr:row>134</xdr:row>
      <xdr:rowOff>76200</xdr:rowOff>
    </xdr:from>
    <xdr:to>
      <xdr:col>2</xdr:col>
      <xdr:colOff>44406</xdr:colOff>
      <xdr:row>136</xdr:row>
      <xdr:rowOff>12700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2B88D-1772-4EF9-A49A-94AA7A665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815474" y="29825950"/>
          <a:ext cx="2235782" cy="254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134</xdr:row>
      <xdr:rowOff>9525</xdr:rowOff>
    </xdr:from>
    <xdr:to>
      <xdr:col>8</xdr:col>
      <xdr:colOff>238054</xdr:colOff>
      <xdr:row>139</xdr:row>
      <xdr:rowOff>48230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54022D-B530-418D-94E0-8E1B8338B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31099125"/>
          <a:ext cx="1885879" cy="848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141"/>
  <sheetViews>
    <sheetView tabSelected="1" view="pageBreakPreview" zoomScaleNormal="100" zoomScaleSheetLayoutView="100" workbookViewId="0">
      <selection activeCell="D20" sqref="D20"/>
    </sheetView>
  </sheetViews>
  <sheetFormatPr baseColWidth="10" defaultColWidth="6.85546875" defaultRowHeight="12.75" x14ac:dyDescent="0.2"/>
  <cols>
    <col min="1" max="1" width="27.5703125" bestFit="1" customWidth="1"/>
    <col min="2" max="2" width="29.85546875" customWidth="1"/>
    <col min="3" max="3" width="14.42578125" bestFit="1" customWidth="1"/>
    <col min="4" max="4" width="18.5703125" bestFit="1" customWidth="1"/>
    <col min="5" max="5" width="10.85546875" customWidth="1"/>
    <col min="6" max="6" width="14.42578125" bestFit="1" customWidth="1"/>
    <col min="7" max="7" width="14.85546875" customWidth="1"/>
    <col min="8" max="8" width="16.42578125" customWidth="1"/>
    <col min="9" max="9" width="13.5703125" customWidth="1"/>
    <col min="10" max="10" width="8.42578125" bestFit="1" customWidth="1"/>
    <col min="11" max="11" width="29.5703125" bestFit="1" customWidth="1"/>
  </cols>
  <sheetData>
    <row r="1" spans="1:10" ht="12.75" customHeight="1" x14ac:dyDescent="0.2">
      <c r="A1" s="4"/>
      <c r="B1" s="50" t="s">
        <v>215</v>
      </c>
      <c r="C1" s="50"/>
      <c r="D1" s="50"/>
      <c r="E1" s="50"/>
      <c r="F1" s="50"/>
      <c r="G1" s="50"/>
      <c r="H1" s="50"/>
      <c r="I1" s="51"/>
    </row>
    <row r="2" spans="1:10" ht="12.75" customHeight="1" x14ac:dyDescent="0.2">
      <c r="A2" s="5"/>
      <c r="B2" s="48" t="s">
        <v>216</v>
      </c>
      <c r="C2" s="48"/>
      <c r="D2" s="48"/>
      <c r="E2" s="48"/>
      <c r="F2" s="48"/>
      <c r="G2" s="48"/>
      <c r="H2" s="48"/>
      <c r="I2" s="49"/>
    </row>
    <row r="3" spans="1:10" ht="12.75" customHeight="1" x14ac:dyDescent="0.2">
      <c r="A3" s="5"/>
      <c r="B3" s="48" t="s">
        <v>217</v>
      </c>
      <c r="C3" s="48"/>
      <c r="D3" s="48"/>
      <c r="E3" s="48"/>
      <c r="F3" s="48"/>
      <c r="G3" s="48"/>
      <c r="H3" s="48"/>
      <c r="I3" s="49"/>
    </row>
    <row r="4" spans="1:10" ht="12.75" customHeight="1" x14ac:dyDescent="0.2">
      <c r="A4" s="5"/>
      <c r="B4" s="48" t="s">
        <v>218</v>
      </c>
      <c r="C4" s="48"/>
      <c r="D4" s="48"/>
      <c r="E4" s="48"/>
      <c r="F4" s="48"/>
      <c r="G4" s="48"/>
      <c r="H4" s="48"/>
      <c r="I4" s="49"/>
    </row>
    <row r="5" spans="1:10" ht="12.75" customHeight="1" x14ac:dyDescent="0.2">
      <c r="A5" s="5"/>
      <c r="B5" s="48" t="s">
        <v>245</v>
      </c>
      <c r="C5" s="48"/>
      <c r="D5" s="48"/>
      <c r="E5" s="48"/>
      <c r="F5" s="48"/>
      <c r="G5" s="48"/>
      <c r="H5" s="48"/>
      <c r="I5" s="49"/>
    </row>
    <row r="6" spans="1:10" ht="12.75" customHeight="1" x14ac:dyDescent="0.2">
      <c r="A6" s="5"/>
      <c r="B6" s="48" t="s">
        <v>219</v>
      </c>
      <c r="C6" s="48"/>
      <c r="D6" s="48"/>
      <c r="E6" s="48"/>
      <c r="F6" s="48"/>
      <c r="G6" s="48"/>
      <c r="H6" s="48"/>
      <c r="I6" s="49"/>
    </row>
    <row r="7" spans="1:10" x14ac:dyDescent="0.2">
      <c r="A7" s="60" t="s">
        <v>220</v>
      </c>
      <c r="B7" s="6" t="s">
        <v>221</v>
      </c>
      <c r="C7" s="60" t="s">
        <v>222</v>
      </c>
      <c r="D7" s="60" t="s">
        <v>223</v>
      </c>
      <c r="E7" s="60"/>
      <c r="F7" s="60" t="s">
        <v>224</v>
      </c>
      <c r="G7" s="61" t="s">
        <v>225</v>
      </c>
      <c r="H7" s="52" t="s">
        <v>226</v>
      </c>
      <c r="I7" s="52" t="s">
        <v>227</v>
      </c>
    </row>
    <row r="8" spans="1:10" x14ac:dyDescent="0.2">
      <c r="A8" s="60"/>
      <c r="B8" s="6"/>
      <c r="C8" s="60"/>
      <c r="D8" s="7" t="s">
        <v>228</v>
      </c>
      <c r="E8" s="7" t="s">
        <v>229</v>
      </c>
      <c r="F8" s="60"/>
      <c r="G8" s="61"/>
      <c r="H8" s="52"/>
      <c r="I8" s="52"/>
    </row>
    <row r="9" spans="1:10" x14ac:dyDescent="0.2">
      <c r="A9" s="7">
        <v>1</v>
      </c>
      <c r="B9" s="8">
        <v>2</v>
      </c>
      <c r="C9" s="7">
        <v>3</v>
      </c>
      <c r="D9" s="53">
        <v>4</v>
      </c>
      <c r="E9" s="53"/>
      <c r="F9" s="7">
        <v>5</v>
      </c>
      <c r="G9" s="7">
        <v>6</v>
      </c>
      <c r="H9" s="9" t="s">
        <v>230</v>
      </c>
      <c r="I9" s="9" t="s">
        <v>231</v>
      </c>
    </row>
    <row r="10" spans="1:10" x14ac:dyDescent="0.2">
      <c r="A10" s="39" t="s">
        <v>0</v>
      </c>
      <c r="B10" s="40" t="s">
        <v>1</v>
      </c>
      <c r="C10" s="28">
        <v>336096902250</v>
      </c>
      <c r="D10" s="28">
        <v>194262001269.06</v>
      </c>
      <c r="E10" s="28">
        <v>0</v>
      </c>
      <c r="F10" s="28">
        <v>530358903519.06</v>
      </c>
      <c r="G10" s="28">
        <v>38135904356.970001</v>
      </c>
      <c r="H10" s="28">
        <f>+G10-F10</f>
        <v>-492222999162.08997</v>
      </c>
      <c r="I10" s="41">
        <f>(G10/F10)*100</f>
        <v>7.1905843578620106</v>
      </c>
      <c r="J10" s="3"/>
    </row>
    <row r="11" spans="1:10" x14ac:dyDescent="0.2">
      <c r="A11" s="39" t="s">
        <v>2</v>
      </c>
      <c r="B11" s="40" t="s">
        <v>3</v>
      </c>
      <c r="C11" s="28">
        <v>295991666160</v>
      </c>
      <c r="D11" s="28">
        <v>125961507300.50999</v>
      </c>
      <c r="E11" s="28">
        <v>0</v>
      </c>
      <c r="F11" s="28">
        <v>421953173460.51001</v>
      </c>
      <c r="G11" s="28">
        <v>25369960327.080002</v>
      </c>
      <c r="H11" s="28">
        <f t="shared" ref="H11:H74" si="0">+G11-F11</f>
        <v>-396583213133.42999</v>
      </c>
      <c r="I11" s="41">
        <f t="shared" ref="I11:I74" si="1">(G11/F11)*100</f>
        <v>6.0125061079684805</v>
      </c>
      <c r="J11" s="3"/>
    </row>
    <row r="12" spans="1:10" x14ac:dyDescent="0.2">
      <c r="A12" s="16" t="s">
        <v>4</v>
      </c>
      <c r="B12" s="37" t="s">
        <v>5</v>
      </c>
      <c r="C12" s="20">
        <v>293521661289</v>
      </c>
      <c r="D12" s="20">
        <v>0</v>
      </c>
      <c r="E12" s="20">
        <v>0</v>
      </c>
      <c r="F12" s="20">
        <v>293521661289</v>
      </c>
      <c r="G12" s="20">
        <v>25169219893</v>
      </c>
      <c r="H12" s="20">
        <f t="shared" si="0"/>
        <v>-268352441396</v>
      </c>
      <c r="I12" s="38">
        <f t="shared" si="1"/>
        <v>8.5749105474769394</v>
      </c>
      <c r="J12" s="3"/>
    </row>
    <row r="13" spans="1:10" x14ac:dyDescent="0.2">
      <c r="A13" s="16" t="s">
        <v>6</v>
      </c>
      <c r="B13" s="37" t="s">
        <v>7</v>
      </c>
      <c r="C13" s="20">
        <v>293521661289</v>
      </c>
      <c r="D13" s="20">
        <v>0</v>
      </c>
      <c r="E13" s="20">
        <v>0</v>
      </c>
      <c r="F13" s="20">
        <v>293521661289</v>
      </c>
      <c r="G13" s="20">
        <v>25169219893</v>
      </c>
      <c r="H13" s="20">
        <f t="shared" si="0"/>
        <v>-268352441396</v>
      </c>
      <c r="I13" s="38">
        <f t="shared" si="1"/>
        <v>8.5749105474769394</v>
      </c>
      <c r="J13" s="3"/>
    </row>
    <row r="14" spans="1:10" x14ac:dyDescent="0.2">
      <c r="A14" s="16" t="s">
        <v>8</v>
      </c>
      <c r="B14" s="37" t="s">
        <v>9</v>
      </c>
      <c r="C14" s="20">
        <v>293521661289</v>
      </c>
      <c r="D14" s="20">
        <v>0</v>
      </c>
      <c r="E14" s="20">
        <v>0</v>
      </c>
      <c r="F14" s="20">
        <v>293521661289</v>
      </c>
      <c r="G14" s="20">
        <v>25169219893</v>
      </c>
      <c r="H14" s="20">
        <f t="shared" si="0"/>
        <v>-268352441396</v>
      </c>
      <c r="I14" s="38">
        <f t="shared" si="1"/>
        <v>8.5749105474769394</v>
      </c>
      <c r="J14" s="3"/>
    </row>
    <row r="15" spans="1:10" ht="25.5" x14ac:dyDescent="0.2">
      <c r="A15" s="16" t="s">
        <v>10</v>
      </c>
      <c r="B15" s="37" t="s">
        <v>11</v>
      </c>
      <c r="C15" s="20">
        <v>293521661289</v>
      </c>
      <c r="D15" s="20">
        <v>0</v>
      </c>
      <c r="E15" s="20">
        <v>0</v>
      </c>
      <c r="F15" s="20">
        <v>293521661289</v>
      </c>
      <c r="G15" s="20">
        <v>25169219893</v>
      </c>
      <c r="H15" s="20">
        <f t="shared" si="0"/>
        <v>-268352441396</v>
      </c>
      <c r="I15" s="38">
        <f t="shared" si="1"/>
        <v>8.5749105474769394</v>
      </c>
      <c r="J15" s="3"/>
    </row>
    <row r="16" spans="1:10" x14ac:dyDescent="0.2">
      <c r="A16" s="16" t="s">
        <v>12</v>
      </c>
      <c r="B16" s="37" t="s">
        <v>13</v>
      </c>
      <c r="C16" s="20">
        <v>288038945661</v>
      </c>
      <c r="D16" s="20">
        <v>0</v>
      </c>
      <c r="E16" s="20">
        <v>0</v>
      </c>
      <c r="F16" s="20">
        <v>288038945661</v>
      </c>
      <c r="G16" s="20">
        <v>23577584733</v>
      </c>
      <c r="H16" s="20">
        <f t="shared" si="0"/>
        <v>-264461360928</v>
      </c>
      <c r="I16" s="38">
        <f t="shared" si="1"/>
        <v>8.1855544495531625</v>
      </c>
      <c r="J16" s="3"/>
    </row>
    <row r="17" spans="1:10" x14ac:dyDescent="0.2">
      <c r="A17" s="16" t="s">
        <v>14</v>
      </c>
      <c r="B17" s="37" t="s">
        <v>15</v>
      </c>
      <c r="C17" s="20">
        <v>200953573839</v>
      </c>
      <c r="D17" s="20">
        <v>0</v>
      </c>
      <c r="E17" s="20">
        <v>0</v>
      </c>
      <c r="F17" s="20">
        <v>200953573839</v>
      </c>
      <c r="G17" s="20">
        <v>19423948625</v>
      </c>
      <c r="H17" s="20">
        <f t="shared" si="0"/>
        <v>-181529625214</v>
      </c>
      <c r="I17" s="38">
        <f t="shared" si="1"/>
        <v>9.6658886199068448</v>
      </c>
      <c r="J17" s="3"/>
    </row>
    <row r="18" spans="1:10" x14ac:dyDescent="0.2">
      <c r="A18" s="16" t="s">
        <v>16</v>
      </c>
      <c r="B18" s="37" t="s">
        <v>17</v>
      </c>
      <c r="C18" s="20">
        <v>2885399453</v>
      </c>
      <c r="D18" s="20">
        <v>0</v>
      </c>
      <c r="E18" s="20">
        <v>0</v>
      </c>
      <c r="F18" s="20">
        <v>2885399453</v>
      </c>
      <c r="G18" s="20">
        <v>0</v>
      </c>
      <c r="H18" s="20">
        <f t="shared" si="0"/>
        <v>-2885399453</v>
      </c>
      <c r="I18" s="38">
        <f t="shared" si="1"/>
        <v>0</v>
      </c>
      <c r="J18" s="3"/>
    </row>
    <row r="19" spans="1:10" x14ac:dyDescent="0.2">
      <c r="A19" s="16" t="s">
        <v>18</v>
      </c>
      <c r="B19" s="37" t="s">
        <v>19</v>
      </c>
      <c r="C19" s="20">
        <v>61829159467</v>
      </c>
      <c r="D19" s="20">
        <v>0</v>
      </c>
      <c r="E19" s="20">
        <v>0</v>
      </c>
      <c r="F19" s="20">
        <v>61829159467</v>
      </c>
      <c r="G19" s="20">
        <v>3951614450</v>
      </c>
      <c r="H19" s="20">
        <f t="shared" si="0"/>
        <v>-57877545017</v>
      </c>
      <c r="I19" s="38">
        <f t="shared" si="1"/>
        <v>6.391182548921905</v>
      </c>
      <c r="J19" s="3"/>
    </row>
    <row r="20" spans="1:10" ht="25.5" x14ac:dyDescent="0.2">
      <c r="A20" s="16" t="s">
        <v>20</v>
      </c>
      <c r="B20" s="37" t="s">
        <v>21</v>
      </c>
      <c r="C20" s="20">
        <v>22370812902</v>
      </c>
      <c r="D20" s="20">
        <v>0</v>
      </c>
      <c r="E20" s="20">
        <v>0</v>
      </c>
      <c r="F20" s="20">
        <v>22370812902</v>
      </c>
      <c r="G20" s="20">
        <v>202021658</v>
      </c>
      <c r="H20" s="20">
        <f t="shared" si="0"/>
        <v>-22168791244</v>
      </c>
      <c r="I20" s="38">
        <f t="shared" si="1"/>
        <v>0.90305908365957877</v>
      </c>
      <c r="J20" s="3"/>
    </row>
    <row r="21" spans="1:10" ht="25.5" x14ac:dyDescent="0.2">
      <c r="A21" s="16" t="s">
        <v>22</v>
      </c>
      <c r="B21" s="37" t="s">
        <v>23</v>
      </c>
      <c r="C21" s="20">
        <v>5482715628</v>
      </c>
      <c r="D21" s="20">
        <v>0</v>
      </c>
      <c r="E21" s="20">
        <v>0</v>
      </c>
      <c r="F21" s="20">
        <v>5482715628</v>
      </c>
      <c r="G21" s="20">
        <v>1591635160</v>
      </c>
      <c r="H21" s="20">
        <f t="shared" si="0"/>
        <v>-3891080468</v>
      </c>
      <c r="I21" s="38">
        <f t="shared" si="1"/>
        <v>29.030051310186245</v>
      </c>
      <c r="J21" s="3"/>
    </row>
    <row r="22" spans="1:10" ht="25.5" x14ac:dyDescent="0.2">
      <c r="A22" s="16" t="s">
        <v>24</v>
      </c>
      <c r="B22" s="37" t="s">
        <v>23</v>
      </c>
      <c r="C22" s="20">
        <v>5482715628</v>
      </c>
      <c r="D22" s="20">
        <v>0</v>
      </c>
      <c r="E22" s="20">
        <v>0</v>
      </c>
      <c r="F22" s="20">
        <v>5482715628</v>
      </c>
      <c r="G22" s="20">
        <v>1591635160</v>
      </c>
      <c r="H22" s="20">
        <f t="shared" si="0"/>
        <v>-3891080468</v>
      </c>
      <c r="I22" s="38">
        <f t="shared" si="1"/>
        <v>29.030051310186245</v>
      </c>
      <c r="J22" s="3"/>
    </row>
    <row r="23" spans="1:10" x14ac:dyDescent="0.2">
      <c r="A23" s="16" t="s">
        <v>25</v>
      </c>
      <c r="B23" s="37" t="s">
        <v>26</v>
      </c>
      <c r="C23" s="20">
        <v>2470004871</v>
      </c>
      <c r="D23" s="20">
        <v>125961507300.50999</v>
      </c>
      <c r="E23" s="20">
        <v>0</v>
      </c>
      <c r="F23" s="20">
        <v>128431512171.50999</v>
      </c>
      <c r="G23" s="20">
        <v>200740434.08000001</v>
      </c>
      <c r="H23" s="20">
        <f t="shared" si="0"/>
        <v>-128230771737.42999</v>
      </c>
      <c r="I23" s="38">
        <f t="shared" si="1"/>
        <v>0.15630154211057429</v>
      </c>
      <c r="J23" s="3"/>
    </row>
    <row r="24" spans="1:10" x14ac:dyDescent="0.2">
      <c r="A24" s="16" t="s">
        <v>27</v>
      </c>
      <c r="B24" s="37" t="s">
        <v>28</v>
      </c>
      <c r="C24" s="20">
        <v>2470004871</v>
      </c>
      <c r="D24" s="20">
        <v>0</v>
      </c>
      <c r="E24" s="20">
        <v>0</v>
      </c>
      <c r="F24" s="20">
        <v>2470004871</v>
      </c>
      <c r="G24" s="20">
        <v>200740434.08000001</v>
      </c>
      <c r="H24" s="20">
        <f t="shared" si="0"/>
        <v>-2269264436.9200001</v>
      </c>
      <c r="I24" s="38">
        <f t="shared" si="1"/>
        <v>8.1271270529409421</v>
      </c>
      <c r="J24" s="3"/>
    </row>
    <row r="25" spans="1:10" x14ac:dyDescent="0.2">
      <c r="A25" s="16" t="s">
        <v>29</v>
      </c>
      <c r="B25" s="37" t="s">
        <v>30</v>
      </c>
      <c r="C25" s="20">
        <v>2470004871</v>
      </c>
      <c r="D25" s="20">
        <v>0</v>
      </c>
      <c r="E25" s="20">
        <v>0</v>
      </c>
      <c r="F25" s="20">
        <v>2470004871</v>
      </c>
      <c r="G25" s="20">
        <v>200740434.08000001</v>
      </c>
      <c r="H25" s="20">
        <f t="shared" si="0"/>
        <v>-2269264436.9200001</v>
      </c>
      <c r="I25" s="38">
        <f t="shared" si="1"/>
        <v>8.1271270529409421</v>
      </c>
      <c r="J25" s="3"/>
    </row>
    <row r="26" spans="1:10" x14ac:dyDescent="0.2">
      <c r="A26" s="16" t="s">
        <v>31</v>
      </c>
      <c r="B26" s="37" t="s">
        <v>32</v>
      </c>
      <c r="C26" s="20">
        <v>0</v>
      </c>
      <c r="D26" s="20">
        <v>125961507300.50999</v>
      </c>
      <c r="E26" s="20">
        <v>0</v>
      </c>
      <c r="F26" s="20">
        <v>125961507300.50999</v>
      </c>
      <c r="G26" s="20">
        <v>0</v>
      </c>
      <c r="H26" s="20">
        <f t="shared" si="0"/>
        <v>-125961507300.50999</v>
      </c>
      <c r="I26" s="38">
        <f t="shared" si="1"/>
        <v>0</v>
      </c>
      <c r="J26" s="3"/>
    </row>
    <row r="27" spans="1:10" x14ac:dyDescent="0.2">
      <c r="A27" s="16" t="s">
        <v>33</v>
      </c>
      <c r="B27" s="37" t="s">
        <v>34</v>
      </c>
      <c r="C27" s="20">
        <v>0</v>
      </c>
      <c r="D27" s="20">
        <v>125961507300.50999</v>
      </c>
      <c r="E27" s="20">
        <v>0</v>
      </c>
      <c r="F27" s="20">
        <v>125961507300.50999</v>
      </c>
      <c r="G27" s="20">
        <v>0</v>
      </c>
      <c r="H27" s="20">
        <f t="shared" si="0"/>
        <v>-125961507300.50999</v>
      </c>
      <c r="I27" s="38">
        <f t="shared" si="1"/>
        <v>0</v>
      </c>
      <c r="J27" s="3"/>
    </row>
    <row r="28" spans="1:10" x14ac:dyDescent="0.2">
      <c r="A28" s="16" t="s">
        <v>35</v>
      </c>
      <c r="B28" s="37" t="s">
        <v>36</v>
      </c>
      <c r="C28" s="20">
        <v>0</v>
      </c>
      <c r="D28" s="20">
        <v>9161803643.0300007</v>
      </c>
      <c r="E28" s="20">
        <v>0</v>
      </c>
      <c r="F28" s="20">
        <v>9161803643.0300007</v>
      </c>
      <c r="G28" s="20">
        <v>0</v>
      </c>
      <c r="H28" s="20">
        <f t="shared" si="0"/>
        <v>-9161803643.0300007</v>
      </c>
      <c r="I28" s="38">
        <f t="shared" si="1"/>
        <v>0</v>
      </c>
      <c r="J28" s="3"/>
    </row>
    <row r="29" spans="1:10" x14ac:dyDescent="0.2">
      <c r="A29" s="16" t="s">
        <v>37</v>
      </c>
      <c r="B29" s="37" t="s">
        <v>38</v>
      </c>
      <c r="C29" s="20">
        <v>0</v>
      </c>
      <c r="D29" s="20">
        <v>18656421375.810001</v>
      </c>
      <c r="E29" s="20">
        <v>0</v>
      </c>
      <c r="F29" s="20">
        <v>18656421375.810001</v>
      </c>
      <c r="G29" s="20">
        <v>0</v>
      </c>
      <c r="H29" s="20">
        <f t="shared" si="0"/>
        <v>-18656421375.810001</v>
      </c>
      <c r="I29" s="38">
        <f t="shared" si="1"/>
        <v>0</v>
      </c>
      <c r="J29" s="3"/>
    </row>
    <row r="30" spans="1:10" x14ac:dyDescent="0.2">
      <c r="A30" s="16" t="s">
        <v>39</v>
      </c>
      <c r="B30" s="37" t="s">
        <v>40</v>
      </c>
      <c r="C30" s="20">
        <v>0</v>
      </c>
      <c r="D30" s="20">
        <v>97610183971.850006</v>
      </c>
      <c r="E30" s="20">
        <v>0</v>
      </c>
      <c r="F30" s="20">
        <v>97610183971.850006</v>
      </c>
      <c r="G30" s="20">
        <v>0</v>
      </c>
      <c r="H30" s="20">
        <f t="shared" si="0"/>
        <v>-97610183971.850006</v>
      </c>
      <c r="I30" s="38">
        <f t="shared" si="1"/>
        <v>0</v>
      </c>
      <c r="J30" s="3"/>
    </row>
    <row r="31" spans="1:10" ht="25.5" x14ac:dyDescent="0.2">
      <c r="A31" s="16" t="s">
        <v>41</v>
      </c>
      <c r="B31" s="37" t="s">
        <v>42</v>
      </c>
      <c r="C31" s="20">
        <v>0</v>
      </c>
      <c r="D31" s="20">
        <v>533098309.81999999</v>
      </c>
      <c r="E31" s="20">
        <v>0</v>
      </c>
      <c r="F31" s="20">
        <v>533098309.81999999</v>
      </c>
      <c r="G31" s="20">
        <v>0</v>
      </c>
      <c r="H31" s="20">
        <f t="shared" si="0"/>
        <v>-533098309.81999999</v>
      </c>
      <c r="I31" s="38">
        <f t="shared" si="1"/>
        <v>0</v>
      </c>
      <c r="J31" s="3"/>
    </row>
    <row r="32" spans="1:10" x14ac:dyDescent="0.2">
      <c r="A32" s="39" t="s">
        <v>43</v>
      </c>
      <c r="B32" s="40" t="s">
        <v>44</v>
      </c>
      <c r="C32" s="28">
        <v>25435236090</v>
      </c>
      <c r="D32" s="28">
        <v>61935289295.629997</v>
      </c>
      <c r="E32" s="28">
        <v>0</v>
      </c>
      <c r="F32" s="28">
        <v>87370525385.630005</v>
      </c>
      <c r="G32" s="28">
        <v>8626004688.2999992</v>
      </c>
      <c r="H32" s="28">
        <f t="shared" si="0"/>
        <v>-78744520697.330002</v>
      </c>
      <c r="I32" s="41">
        <f t="shared" si="1"/>
        <v>9.872900100150634</v>
      </c>
      <c r="J32" s="3"/>
    </row>
    <row r="33" spans="1:10" x14ac:dyDescent="0.2">
      <c r="A33" s="16" t="s">
        <v>45</v>
      </c>
      <c r="B33" s="37" t="s">
        <v>46</v>
      </c>
      <c r="C33" s="20">
        <v>22359135943</v>
      </c>
      <c r="D33" s="20">
        <v>14336148079.27</v>
      </c>
      <c r="E33" s="20">
        <v>0</v>
      </c>
      <c r="F33" s="20">
        <v>36695284022.269997</v>
      </c>
      <c r="G33" s="20">
        <v>5893029180</v>
      </c>
      <c r="H33" s="20">
        <f t="shared" si="0"/>
        <v>-30802254842.269997</v>
      </c>
      <c r="I33" s="38">
        <f t="shared" si="1"/>
        <v>16.059363858373683</v>
      </c>
      <c r="J33" s="3"/>
    </row>
    <row r="34" spans="1:10" x14ac:dyDescent="0.2">
      <c r="A34" s="16" t="s">
        <v>47</v>
      </c>
      <c r="B34" s="37" t="s">
        <v>48</v>
      </c>
      <c r="C34" s="20">
        <v>22359135943</v>
      </c>
      <c r="D34" s="20">
        <v>14336148079.27</v>
      </c>
      <c r="E34" s="20">
        <v>0</v>
      </c>
      <c r="F34" s="20">
        <v>36695284022.269997</v>
      </c>
      <c r="G34" s="20">
        <v>5893029180</v>
      </c>
      <c r="H34" s="20">
        <f t="shared" si="0"/>
        <v>-30802254842.269997</v>
      </c>
      <c r="I34" s="38">
        <f t="shared" si="1"/>
        <v>16.059363858373683</v>
      </c>
      <c r="J34" s="3"/>
    </row>
    <row r="35" spans="1:10" x14ac:dyDescent="0.2">
      <c r="A35" s="16" t="s">
        <v>49</v>
      </c>
      <c r="B35" s="37" t="s">
        <v>50</v>
      </c>
      <c r="C35" s="20">
        <v>9010065125</v>
      </c>
      <c r="D35" s="20">
        <v>0</v>
      </c>
      <c r="E35" s="20">
        <v>0</v>
      </c>
      <c r="F35" s="20">
        <v>9010065125</v>
      </c>
      <c r="G35" s="20">
        <v>1604848086</v>
      </c>
      <c r="H35" s="20">
        <f t="shared" si="0"/>
        <v>-7405217039</v>
      </c>
      <c r="I35" s="38">
        <f t="shared" si="1"/>
        <v>17.811725706033673</v>
      </c>
      <c r="J35" s="3"/>
    </row>
    <row r="36" spans="1:10" x14ac:dyDescent="0.2">
      <c r="A36" s="16" t="s">
        <v>51</v>
      </c>
      <c r="B36" s="37" t="s">
        <v>52</v>
      </c>
      <c r="C36" s="20">
        <v>9010065125</v>
      </c>
      <c r="D36" s="20">
        <v>0</v>
      </c>
      <c r="E36" s="20">
        <v>0</v>
      </c>
      <c r="F36" s="20">
        <v>9010065125</v>
      </c>
      <c r="G36" s="20">
        <v>1604848086</v>
      </c>
      <c r="H36" s="20">
        <f t="shared" si="0"/>
        <v>-7405217039</v>
      </c>
      <c r="I36" s="38">
        <f t="shared" si="1"/>
        <v>17.811725706033673</v>
      </c>
      <c r="J36" s="3"/>
    </row>
    <row r="37" spans="1:10" x14ac:dyDescent="0.2">
      <c r="A37" s="16" t="s">
        <v>53</v>
      </c>
      <c r="B37" s="37" t="s">
        <v>54</v>
      </c>
      <c r="C37" s="20">
        <v>9010065125</v>
      </c>
      <c r="D37" s="20">
        <v>0</v>
      </c>
      <c r="E37" s="20">
        <v>0</v>
      </c>
      <c r="F37" s="20">
        <v>9010065125</v>
      </c>
      <c r="G37" s="20">
        <v>1604848086</v>
      </c>
      <c r="H37" s="20">
        <f t="shared" si="0"/>
        <v>-7405217039</v>
      </c>
      <c r="I37" s="38">
        <f t="shared" si="1"/>
        <v>17.811725706033673</v>
      </c>
      <c r="J37" s="3"/>
    </row>
    <row r="38" spans="1:10" x14ac:dyDescent="0.2">
      <c r="A38" s="16" t="s">
        <v>55</v>
      </c>
      <c r="B38" s="37" t="s">
        <v>56</v>
      </c>
      <c r="C38" s="20">
        <v>5883575682</v>
      </c>
      <c r="D38" s="20">
        <v>0</v>
      </c>
      <c r="E38" s="20">
        <v>0</v>
      </c>
      <c r="F38" s="20">
        <v>5883575682</v>
      </c>
      <c r="G38" s="20">
        <v>975274544</v>
      </c>
      <c r="H38" s="20">
        <f t="shared" si="0"/>
        <v>-4908301138</v>
      </c>
      <c r="I38" s="38">
        <f t="shared" si="1"/>
        <v>16.576221616112118</v>
      </c>
      <c r="J38" s="3"/>
    </row>
    <row r="39" spans="1:10" x14ac:dyDescent="0.2">
      <c r="A39" s="16" t="s">
        <v>57</v>
      </c>
      <c r="B39" s="37" t="s">
        <v>58</v>
      </c>
      <c r="C39" s="20">
        <v>3126489443</v>
      </c>
      <c r="D39" s="20">
        <v>0</v>
      </c>
      <c r="E39" s="20">
        <v>0</v>
      </c>
      <c r="F39" s="20">
        <v>3126489443</v>
      </c>
      <c r="G39" s="20">
        <v>629573542</v>
      </c>
      <c r="H39" s="20">
        <f t="shared" si="0"/>
        <v>-2496915901</v>
      </c>
      <c r="I39" s="38">
        <f t="shared" si="1"/>
        <v>20.136755728044207</v>
      </c>
      <c r="J39" s="3"/>
    </row>
    <row r="40" spans="1:10" x14ac:dyDescent="0.2">
      <c r="A40" s="16" t="s">
        <v>59</v>
      </c>
      <c r="B40" s="37" t="s">
        <v>60</v>
      </c>
      <c r="C40" s="20">
        <v>6805727556</v>
      </c>
      <c r="D40" s="20">
        <v>0</v>
      </c>
      <c r="E40" s="20">
        <v>0</v>
      </c>
      <c r="F40" s="20">
        <v>6805727556</v>
      </c>
      <c r="G40" s="20">
        <v>33220818</v>
      </c>
      <c r="H40" s="20">
        <f t="shared" si="0"/>
        <v>-6772506738</v>
      </c>
      <c r="I40" s="38">
        <f t="shared" si="1"/>
        <v>0.48813029505878736</v>
      </c>
      <c r="J40" s="3"/>
    </row>
    <row r="41" spans="1:10" x14ac:dyDescent="0.2">
      <c r="A41" s="16" t="s">
        <v>61</v>
      </c>
      <c r="B41" s="37" t="s">
        <v>62</v>
      </c>
      <c r="C41" s="20">
        <v>30000000</v>
      </c>
      <c r="D41" s="20">
        <v>0</v>
      </c>
      <c r="E41" s="20">
        <v>0</v>
      </c>
      <c r="F41" s="20">
        <v>30000000</v>
      </c>
      <c r="G41" s="20">
        <v>4689100</v>
      </c>
      <c r="H41" s="20">
        <f t="shared" si="0"/>
        <v>-25310900</v>
      </c>
      <c r="I41" s="38">
        <f t="shared" si="1"/>
        <v>15.630333333333333</v>
      </c>
      <c r="J41" s="3"/>
    </row>
    <row r="42" spans="1:10" ht="25.5" x14ac:dyDescent="0.2">
      <c r="A42" s="16" t="s">
        <v>63</v>
      </c>
      <c r="B42" s="37" t="s">
        <v>64</v>
      </c>
      <c r="C42" s="20">
        <v>6775727556</v>
      </c>
      <c r="D42" s="20">
        <v>0</v>
      </c>
      <c r="E42" s="20">
        <v>0</v>
      </c>
      <c r="F42" s="20">
        <v>6775727556</v>
      </c>
      <c r="G42" s="20">
        <v>28531718</v>
      </c>
      <c r="H42" s="20">
        <f t="shared" si="0"/>
        <v>-6747195838</v>
      </c>
      <c r="I42" s="38">
        <f t="shared" si="1"/>
        <v>0.42108714915396461</v>
      </c>
      <c r="J42" s="3"/>
    </row>
    <row r="43" spans="1:10" ht="25.5" x14ac:dyDescent="0.2">
      <c r="A43" s="16" t="s">
        <v>65</v>
      </c>
      <c r="B43" s="37" t="s">
        <v>66</v>
      </c>
      <c r="C43" s="20">
        <v>6775727556</v>
      </c>
      <c r="D43" s="20">
        <v>0</v>
      </c>
      <c r="E43" s="20">
        <v>0</v>
      </c>
      <c r="F43" s="20">
        <v>6775727556</v>
      </c>
      <c r="G43" s="20">
        <v>28531718</v>
      </c>
      <c r="H43" s="20">
        <f t="shared" si="0"/>
        <v>-6747195838</v>
      </c>
      <c r="I43" s="38">
        <f t="shared" si="1"/>
        <v>0.42108714915396461</v>
      </c>
      <c r="J43" s="3"/>
    </row>
    <row r="44" spans="1:10" x14ac:dyDescent="0.2">
      <c r="A44" s="16" t="s">
        <v>67</v>
      </c>
      <c r="B44" s="37" t="s">
        <v>68</v>
      </c>
      <c r="C44" s="20">
        <v>2000000000</v>
      </c>
      <c r="D44" s="20">
        <v>0</v>
      </c>
      <c r="E44" s="20">
        <v>0</v>
      </c>
      <c r="F44" s="20">
        <v>2000000000</v>
      </c>
      <c r="G44" s="20">
        <v>22958868</v>
      </c>
      <c r="H44" s="20">
        <f t="shared" si="0"/>
        <v>-1977041132</v>
      </c>
      <c r="I44" s="38">
        <f t="shared" si="1"/>
        <v>1.1479433999999999</v>
      </c>
      <c r="J44" s="3"/>
    </row>
    <row r="45" spans="1:10" x14ac:dyDescent="0.2">
      <c r="A45" s="16" t="s">
        <v>69</v>
      </c>
      <c r="B45" s="37" t="s">
        <v>70</v>
      </c>
      <c r="C45" s="20">
        <v>2000000000</v>
      </c>
      <c r="D45" s="20">
        <v>0</v>
      </c>
      <c r="E45" s="20">
        <v>0</v>
      </c>
      <c r="F45" s="20">
        <v>2000000000</v>
      </c>
      <c r="G45" s="20">
        <v>22958868</v>
      </c>
      <c r="H45" s="20">
        <f t="shared" si="0"/>
        <v>-1977041132</v>
      </c>
      <c r="I45" s="38">
        <f t="shared" si="1"/>
        <v>1.1479433999999999</v>
      </c>
      <c r="J45" s="3"/>
    </row>
    <row r="46" spans="1:10" x14ac:dyDescent="0.2">
      <c r="A46" s="16" t="s">
        <v>71</v>
      </c>
      <c r="B46" s="37" t="s">
        <v>72</v>
      </c>
      <c r="C46" s="20">
        <v>4775727556</v>
      </c>
      <c r="D46" s="20">
        <v>0</v>
      </c>
      <c r="E46" s="20">
        <v>0</v>
      </c>
      <c r="F46" s="20">
        <v>4775727556</v>
      </c>
      <c r="G46" s="20">
        <v>5572850</v>
      </c>
      <c r="H46" s="20">
        <f t="shared" si="0"/>
        <v>-4770154706</v>
      </c>
      <c r="I46" s="38">
        <f t="shared" si="1"/>
        <v>0.11669112056022821</v>
      </c>
      <c r="J46" s="3"/>
    </row>
    <row r="47" spans="1:10" x14ac:dyDescent="0.2">
      <c r="A47" s="16" t="s">
        <v>73</v>
      </c>
      <c r="B47" s="37" t="s">
        <v>70</v>
      </c>
      <c r="C47" s="20">
        <v>4775727556</v>
      </c>
      <c r="D47" s="20">
        <v>0</v>
      </c>
      <c r="E47" s="20">
        <v>0</v>
      </c>
      <c r="F47" s="20">
        <v>4775727556</v>
      </c>
      <c r="G47" s="20">
        <v>5572850</v>
      </c>
      <c r="H47" s="20">
        <f t="shared" si="0"/>
        <v>-4770154706</v>
      </c>
      <c r="I47" s="38">
        <f t="shared" si="1"/>
        <v>0.11669112056022821</v>
      </c>
      <c r="J47" s="3"/>
    </row>
    <row r="48" spans="1:10" x14ac:dyDescent="0.2">
      <c r="A48" s="16" t="s">
        <v>74</v>
      </c>
      <c r="B48" s="37" t="s">
        <v>75</v>
      </c>
      <c r="C48" s="20">
        <v>3975727556</v>
      </c>
      <c r="D48" s="20">
        <v>0</v>
      </c>
      <c r="E48" s="20">
        <v>0</v>
      </c>
      <c r="F48" s="20">
        <v>3975727556</v>
      </c>
      <c r="G48" s="20">
        <v>5572850</v>
      </c>
      <c r="H48" s="20">
        <f t="shared" si="0"/>
        <v>-3970154706</v>
      </c>
      <c r="I48" s="38">
        <f t="shared" si="1"/>
        <v>0.14017182821266738</v>
      </c>
      <c r="J48" s="3"/>
    </row>
    <row r="49" spans="1:10" x14ac:dyDescent="0.2">
      <c r="A49" s="16" t="s">
        <v>76</v>
      </c>
      <c r="B49" s="37" t="s">
        <v>77</v>
      </c>
      <c r="C49" s="20">
        <v>800000000</v>
      </c>
      <c r="D49" s="20">
        <v>0</v>
      </c>
      <c r="E49" s="20">
        <v>0</v>
      </c>
      <c r="F49" s="20">
        <v>800000000</v>
      </c>
      <c r="G49" s="20">
        <v>0</v>
      </c>
      <c r="H49" s="20">
        <f t="shared" si="0"/>
        <v>-800000000</v>
      </c>
      <c r="I49" s="38">
        <f t="shared" si="1"/>
        <v>0</v>
      </c>
      <c r="J49" s="3"/>
    </row>
    <row r="50" spans="1:10" ht="25.5" x14ac:dyDescent="0.2">
      <c r="A50" s="16" t="s">
        <v>78</v>
      </c>
      <c r="B50" s="37" t="s">
        <v>79</v>
      </c>
      <c r="C50" s="20">
        <v>0</v>
      </c>
      <c r="D50" s="20">
        <v>0</v>
      </c>
      <c r="E50" s="20">
        <v>0</v>
      </c>
      <c r="F50" s="20">
        <v>0</v>
      </c>
      <c r="G50" s="20">
        <v>1243121</v>
      </c>
      <c r="H50" s="20">
        <f t="shared" si="0"/>
        <v>1243121</v>
      </c>
      <c r="I50" s="38">
        <v>0</v>
      </c>
      <c r="J50" s="3"/>
    </row>
    <row r="51" spans="1:10" x14ac:dyDescent="0.2">
      <c r="A51" s="16" t="s">
        <v>80</v>
      </c>
      <c r="B51" s="37" t="s">
        <v>81</v>
      </c>
      <c r="C51" s="20">
        <v>0</v>
      </c>
      <c r="D51" s="20">
        <v>0</v>
      </c>
      <c r="E51" s="20">
        <v>0</v>
      </c>
      <c r="F51" s="20">
        <v>0</v>
      </c>
      <c r="G51" s="20">
        <v>1243121</v>
      </c>
      <c r="H51" s="20">
        <f t="shared" si="0"/>
        <v>1243121</v>
      </c>
      <c r="I51" s="38">
        <v>0</v>
      </c>
      <c r="J51" s="3"/>
    </row>
    <row r="52" spans="1:10" x14ac:dyDescent="0.2">
      <c r="A52" s="16" t="s">
        <v>82</v>
      </c>
      <c r="B52" s="37" t="s">
        <v>83</v>
      </c>
      <c r="C52" s="20">
        <v>0</v>
      </c>
      <c r="D52" s="20">
        <v>0</v>
      </c>
      <c r="E52" s="20">
        <v>0</v>
      </c>
      <c r="F52" s="20">
        <v>0</v>
      </c>
      <c r="G52" s="20">
        <v>1243121</v>
      </c>
      <c r="H52" s="20">
        <f t="shared" si="0"/>
        <v>1243121</v>
      </c>
      <c r="I52" s="38">
        <v>0</v>
      </c>
      <c r="J52" s="3"/>
    </row>
    <row r="53" spans="1:10" x14ac:dyDescent="0.2">
      <c r="A53" s="16" t="s">
        <v>84</v>
      </c>
      <c r="B53" s="37" t="s">
        <v>85</v>
      </c>
      <c r="C53" s="20">
        <v>6543343262</v>
      </c>
      <c r="D53" s="20">
        <v>14336148079.27</v>
      </c>
      <c r="E53" s="20">
        <v>0</v>
      </c>
      <c r="F53" s="20">
        <v>20879491341.27</v>
      </c>
      <c r="G53" s="20">
        <v>4253717155</v>
      </c>
      <c r="H53" s="20">
        <f t="shared" si="0"/>
        <v>-16625774186.27</v>
      </c>
      <c r="I53" s="38">
        <f t="shared" si="1"/>
        <v>20.372704897231785</v>
      </c>
      <c r="J53" s="3"/>
    </row>
    <row r="54" spans="1:10" ht="25.5" x14ac:dyDescent="0.2">
      <c r="A54" s="16" t="s">
        <v>86</v>
      </c>
      <c r="B54" s="37" t="s">
        <v>87</v>
      </c>
      <c r="C54" s="20">
        <v>5476753262</v>
      </c>
      <c r="D54" s="20">
        <v>14336148079.27</v>
      </c>
      <c r="E54" s="20">
        <v>0</v>
      </c>
      <c r="F54" s="20">
        <v>19812901341.27</v>
      </c>
      <c r="G54" s="20">
        <v>4189443805</v>
      </c>
      <c r="H54" s="20">
        <f t="shared" si="0"/>
        <v>-15623457536.27</v>
      </c>
      <c r="I54" s="38">
        <f t="shared" si="1"/>
        <v>21.145029356571047</v>
      </c>
      <c r="J54" s="3"/>
    </row>
    <row r="55" spans="1:10" ht="38.25" x14ac:dyDescent="0.2">
      <c r="A55" s="16" t="s">
        <v>88</v>
      </c>
      <c r="B55" s="37" t="s">
        <v>89</v>
      </c>
      <c r="C55" s="20">
        <v>635045872</v>
      </c>
      <c r="D55" s="20">
        <v>14336148079.27</v>
      </c>
      <c r="E55" s="20">
        <v>0</v>
      </c>
      <c r="F55" s="20">
        <v>14971193951.27</v>
      </c>
      <c r="G55" s="20">
        <v>2452993156</v>
      </c>
      <c r="H55" s="20">
        <f t="shared" si="0"/>
        <v>-12518200795.27</v>
      </c>
      <c r="I55" s="38">
        <f t="shared" si="1"/>
        <v>16.384753039632578</v>
      </c>
      <c r="J55" s="3"/>
    </row>
    <row r="56" spans="1:10" ht="25.5" x14ac:dyDescent="0.2">
      <c r="A56" s="16" t="s">
        <v>90</v>
      </c>
      <c r="B56" s="37" t="s">
        <v>91</v>
      </c>
      <c r="C56" s="20">
        <v>635045872</v>
      </c>
      <c r="D56" s="20">
        <v>14336148079.27</v>
      </c>
      <c r="E56" s="20">
        <v>0</v>
      </c>
      <c r="F56" s="20">
        <v>14971193951.27</v>
      </c>
      <c r="G56" s="20">
        <v>2452993156</v>
      </c>
      <c r="H56" s="20">
        <f t="shared" si="0"/>
        <v>-12518200795.27</v>
      </c>
      <c r="I56" s="38">
        <f t="shared" si="1"/>
        <v>16.384753039632578</v>
      </c>
      <c r="J56" s="3"/>
    </row>
    <row r="57" spans="1:10" ht="38.25" x14ac:dyDescent="0.2">
      <c r="A57" s="16" t="s">
        <v>92</v>
      </c>
      <c r="B57" s="37" t="s">
        <v>93</v>
      </c>
      <c r="C57" s="20">
        <v>0</v>
      </c>
      <c r="D57" s="20">
        <v>14336148079.27</v>
      </c>
      <c r="E57" s="20">
        <v>0</v>
      </c>
      <c r="F57" s="20">
        <v>14336148079.27</v>
      </c>
      <c r="G57" s="20">
        <v>2237421284</v>
      </c>
      <c r="H57" s="20">
        <f t="shared" si="0"/>
        <v>-12098726795.27</v>
      </c>
      <c r="I57" s="38">
        <f t="shared" si="1"/>
        <v>15.60685109855485</v>
      </c>
      <c r="J57" s="3"/>
    </row>
    <row r="58" spans="1:10" ht="38.25" x14ac:dyDescent="0.2">
      <c r="A58" s="16" t="s">
        <v>94</v>
      </c>
      <c r="B58" s="37" t="s">
        <v>95</v>
      </c>
      <c r="C58" s="20">
        <v>0</v>
      </c>
      <c r="D58" s="20">
        <v>8198213211</v>
      </c>
      <c r="E58" s="20">
        <v>0</v>
      </c>
      <c r="F58" s="20">
        <v>8198213211</v>
      </c>
      <c r="G58" s="20">
        <v>2237421284</v>
      </c>
      <c r="H58" s="20">
        <f t="shared" si="0"/>
        <v>-5960791927</v>
      </c>
      <c r="I58" s="38">
        <f t="shared" si="1"/>
        <v>27.291572278187726</v>
      </c>
      <c r="J58" s="3"/>
    </row>
    <row r="59" spans="1:10" ht="25.5" x14ac:dyDescent="0.2">
      <c r="A59" s="16" t="s">
        <v>96</v>
      </c>
      <c r="B59" s="37" t="s">
        <v>97</v>
      </c>
      <c r="C59" s="20">
        <v>0</v>
      </c>
      <c r="D59" s="20">
        <v>302000000</v>
      </c>
      <c r="E59" s="20">
        <v>0</v>
      </c>
      <c r="F59" s="20">
        <v>302000000</v>
      </c>
      <c r="G59" s="20">
        <v>0</v>
      </c>
      <c r="H59" s="20">
        <f t="shared" si="0"/>
        <v>-302000000</v>
      </c>
      <c r="I59" s="38">
        <f t="shared" si="1"/>
        <v>0</v>
      </c>
      <c r="J59" s="3"/>
    </row>
    <row r="60" spans="1:10" ht="25.5" x14ac:dyDescent="0.2">
      <c r="A60" s="16" t="s">
        <v>98</v>
      </c>
      <c r="B60" s="37" t="s">
        <v>99</v>
      </c>
      <c r="C60" s="20">
        <v>0</v>
      </c>
      <c r="D60" s="20">
        <v>4057970372.27</v>
      </c>
      <c r="E60" s="20">
        <v>0</v>
      </c>
      <c r="F60" s="20">
        <v>4057970372.27</v>
      </c>
      <c r="G60" s="20">
        <v>0</v>
      </c>
      <c r="H60" s="20">
        <f t="shared" si="0"/>
        <v>-4057970372.27</v>
      </c>
      <c r="I60" s="38">
        <f t="shared" si="1"/>
        <v>0</v>
      </c>
      <c r="J60" s="3"/>
    </row>
    <row r="61" spans="1:10" ht="25.5" x14ac:dyDescent="0.2">
      <c r="A61" s="16" t="s">
        <v>100</v>
      </c>
      <c r="B61" s="37" t="s">
        <v>101</v>
      </c>
      <c r="C61" s="20">
        <v>0</v>
      </c>
      <c r="D61" s="20">
        <v>1308032315</v>
      </c>
      <c r="E61" s="20">
        <v>0</v>
      </c>
      <c r="F61" s="20">
        <v>1308032315</v>
      </c>
      <c r="G61" s="20">
        <v>0</v>
      </c>
      <c r="H61" s="20">
        <f t="shared" si="0"/>
        <v>-1308032315</v>
      </c>
      <c r="I61" s="38">
        <f t="shared" si="1"/>
        <v>0</v>
      </c>
      <c r="J61" s="3"/>
    </row>
    <row r="62" spans="1:10" ht="25.5" x14ac:dyDescent="0.2">
      <c r="A62" s="16" t="s">
        <v>102</v>
      </c>
      <c r="B62" s="37" t="s">
        <v>103</v>
      </c>
      <c r="C62" s="20">
        <v>0</v>
      </c>
      <c r="D62" s="20">
        <v>469932181</v>
      </c>
      <c r="E62" s="20">
        <v>0</v>
      </c>
      <c r="F62" s="20">
        <v>469932181</v>
      </c>
      <c r="G62" s="20">
        <v>0</v>
      </c>
      <c r="H62" s="20">
        <f t="shared" si="0"/>
        <v>-469932181</v>
      </c>
      <c r="I62" s="38">
        <f t="shared" si="1"/>
        <v>0</v>
      </c>
      <c r="J62" s="3"/>
    </row>
    <row r="63" spans="1:10" ht="25.5" x14ac:dyDescent="0.2">
      <c r="A63" s="16" t="s">
        <v>104</v>
      </c>
      <c r="B63" s="37" t="s">
        <v>105</v>
      </c>
      <c r="C63" s="20">
        <v>635045872</v>
      </c>
      <c r="D63" s="20">
        <v>0</v>
      </c>
      <c r="E63" s="20">
        <v>0</v>
      </c>
      <c r="F63" s="20">
        <v>635045872</v>
      </c>
      <c r="G63" s="20">
        <v>215571872</v>
      </c>
      <c r="H63" s="20">
        <f t="shared" si="0"/>
        <v>-419474000</v>
      </c>
      <c r="I63" s="38">
        <f t="shared" si="1"/>
        <v>33.945874070652962</v>
      </c>
      <c r="J63" s="3"/>
    </row>
    <row r="64" spans="1:10" ht="25.5" x14ac:dyDescent="0.2">
      <c r="A64" s="16" t="s">
        <v>106</v>
      </c>
      <c r="B64" s="37" t="s">
        <v>105</v>
      </c>
      <c r="C64" s="20">
        <v>635045872</v>
      </c>
      <c r="D64" s="20">
        <v>0</v>
      </c>
      <c r="E64" s="20">
        <v>0</v>
      </c>
      <c r="F64" s="20">
        <v>635045872</v>
      </c>
      <c r="G64" s="20">
        <v>215571872</v>
      </c>
      <c r="H64" s="20">
        <f t="shared" si="0"/>
        <v>-419474000</v>
      </c>
      <c r="I64" s="38">
        <f t="shared" si="1"/>
        <v>33.945874070652962</v>
      </c>
      <c r="J64" s="3"/>
    </row>
    <row r="65" spans="1:10" ht="25.5" x14ac:dyDescent="0.2">
      <c r="A65" s="16" t="s">
        <v>107</v>
      </c>
      <c r="B65" s="37" t="s">
        <v>108</v>
      </c>
      <c r="C65" s="20">
        <v>4841707390</v>
      </c>
      <c r="D65" s="20">
        <v>0</v>
      </c>
      <c r="E65" s="20">
        <v>0</v>
      </c>
      <c r="F65" s="20">
        <v>4841707390</v>
      </c>
      <c r="G65" s="20">
        <v>1736450649</v>
      </c>
      <c r="H65" s="20">
        <f t="shared" si="0"/>
        <v>-3105256741</v>
      </c>
      <c r="I65" s="38">
        <f t="shared" si="1"/>
        <v>35.864427755102319</v>
      </c>
      <c r="J65" s="3"/>
    </row>
    <row r="66" spans="1:10" x14ac:dyDescent="0.2">
      <c r="A66" s="16" t="s">
        <v>109</v>
      </c>
      <c r="B66" s="37" t="s">
        <v>110</v>
      </c>
      <c r="C66" s="20">
        <v>4841707390</v>
      </c>
      <c r="D66" s="20">
        <v>0</v>
      </c>
      <c r="E66" s="20">
        <v>0</v>
      </c>
      <c r="F66" s="20">
        <v>4841707390</v>
      </c>
      <c r="G66" s="20">
        <v>1736450649</v>
      </c>
      <c r="H66" s="20">
        <f t="shared" si="0"/>
        <v>-3105256741</v>
      </c>
      <c r="I66" s="38">
        <f t="shared" si="1"/>
        <v>35.864427755102319</v>
      </c>
      <c r="J66" s="3"/>
    </row>
    <row r="67" spans="1:10" ht="25.5" x14ac:dyDescent="0.2">
      <c r="A67" s="16" t="s">
        <v>111</v>
      </c>
      <c r="B67" s="37" t="s">
        <v>112</v>
      </c>
      <c r="C67" s="20">
        <v>4841707390</v>
      </c>
      <c r="D67" s="20">
        <v>0</v>
      </c>
      <c r="E67" s="20">
        <v>0</v>
      </c>
      <c r="F67" s="20">
        <v>4841707390</v>
      </c>
      <c r="G67" s="20">
        <v>1736450649</v>
      </c>
      <c r="H67" s="20">
        <f t="shared" si="0"/>
        <v>-3105256741</v>
      </c>
      <c r="I67" s="38">
        <f t="shared" si="1"/>
        <v>35.864427755102319</v>
      </c>
      <c r="J67" s="3"/>
    </row>
    <row r="68" spans="1:10" x14ac:dyDescent="0.2">
      <c r="A68" s="16" t="s">
        <v>113</v>
      </c>
      <c r="B68" s="37" t="s">
        <v>114</v>
      </c>
      <c r="C68" s="20">
        <v>4000000000</v>
      </c>
      <c r="D68" s="20">
        <v>0</v>
      </c>
      <c r="E68" s="20">
        <v>0</v>
      </c>
      <c r="F68" s="20">
        <v>4000000000</v>
      </c>
      <c r="G68" s="20">
        <v>1735310649</v>
      </c>
      <c r="H68" s="20">
        <f t="shared" si="0"/>
        <v>-2264689351</v>
      </c>
      <c r="I68" s="38">
        <f t="shared" si="1"/>
        <v>43.382766225000005</v>
      </c>
      <c r="J68" s="3"/>
    </row>
    <row r="69" spans="1:10" x14ac:dyDescent="0.2">
      <c r="A69" s="16" t="s">
        <v>115</v>
      </c>
      <c r="B69" s="37" t="s">
        <v>116</v>
      </c>
      <c r="C69" s="20">
        <v>741707390</v>
      </c>
      <c r="D69" s="20">
        <v>0</v>
      </c>
      <c r="E69" s="20">
        <v>0</v>
      </c>
      <c r="F69" s="20">
        <v>741707390</v>
      </c>
      <c r="G69" s="20">
        <v>1140000</v>
      </c>
      <c r="H69" s="20">
        <f t="shared" si="0"/>
        <v>-740567390</v>
      </c>
      <c r="I69" s="38">
        <f t="shared" si="1"/>
        <v>0.15369942586118765</v>
      </c>
      <c r="J69" s="3"/>
    </row>
    <row r="70" spans="1:10" x14ac:dyDescent="0.2">
      <c r="A70" s="16" t="s">
        <v>117</v>
      </c>
      <c r="B70" s="37" t="s">
        <v>118</v>
      </c>
      <c r="C70" s="20">
        <v>100000000</v>
      </c>
      <c r="D70" s="20">
        <v>0</v>
      </c>
      <c r="E70" s="20">
        <v>0</v>
      </c>
      <c r="F70" s="20">
        <v>100000000</v>
      </c>
      <c r="G70" s="20">
        <v>0</v>
      </c>
      <c r="H70" s="20">
        <f t="shared" si="0"/>
        <v>-100000000</v>
      </c>
      <c r="I70" s="38">
        <f t="shared" si="1"/>
        <v>0</v>
      </c>
      <c r="J70" s="3"/>
    </row>
    <row r="71" spans="1:10" ht="25.5" x14ac:dyDescent="0.2">
      <c r="A71" s="16" t="s">
        <v>119</v>
      </c>
      <c r="B71" s="37" t="s">
        <v>120</v>
      </c>
      <c r="C71" s="20">
        <v>1066590000</v>
      </c>
      <c r="D71" s="20">
        <v>0</v>
      </c>
      <c r="E71" s="20">
        <v>0</v>
      </c>
      <c r="F71" s="20">
        <v>1066590000</v>
      </c>
      <c r="G71" s="20">
        <v>64273350</v>
      </c>
      <c r="H71" s="20">
        <f t="shared" si="0"/>
        <v>-1002316650</v>
      </c>
      <c r="I71" s="38">
        <f t="shared" si="1"/>
        <v>6.0260596855398978</v>
      </c>
      <c r="J71" s="3"/>
    </row>
    <row r="72" spans="1:10" ht="25.5" x14ac:dyDescent="0.2">
      <c r="A72" s="16" t="s">
        <v>121</v>
      </c>
      <c r="B72" s="37" t="s">
        <v>122</v>
      </c>
      <c r="C72" s="20">
        <v>73090000</v>
      </c>
      <c r="D72" s="20">
        <v>0</v>
      </c>
      <c r="E72" s="20">
        <v>0</v>
      </c>
      <c r="F72" s="20">
        <v>73090000</v>
      </c>
      <c r="G72" s="20">
        <v>23951050</v>
      </c>
      <c r="H72" s="20">
        <f t="shared" si="0"/>
        <v>-49138950</v>
      </c>
      <c r="I72" s="38">
        <f t="shared" si="1"/>
        <v>32.769257080311945</v>
      </c>
      <c r="J72" s="3"/>
    </row>
    <row r="73" spans="1:10" x14ac:dyDescent="0.2">
      <c r="A73" s="16" t="s">
        <v>123</v>
      </c>
      <c r="B73" s="37" t="s">
        <v>124</v>
      </c>
      <c r="C73" s="20">
        <v>10300000</v>
      </c>
      <c r="D73" s="20">
        <v>0</v>
      </c>
      <c r="E73" s="20">
        <v>0</v>
      </c>
      <c r="F73" s="20">
        <v>10300000</v>
      </c>
      <c r="G73" s="20">
        <v>1963000</v>
      </c>
      <c r="H73" s="20">
        <f t="shared" si="0"/>
        <v>-8337000</v>
      </c>
      <c r="I73" s="38">
        <f t="shared" si="1"/>
        <v>19.058252427184467</v>
      </c>
      <c r="J73" s="3"/>
    </row>
    <row r="74" spans="1:10" x14ac:dyDescent="0.2">
      <c r="A74" s="16" t="s">
        <v>125</v>
      </c>
      <c r="B74" s="37" t="s">
        <v>126</v>
      </c>
      <c r="C74" s="20">
        <v>2790000</v>
      </c>
      <c r="D74" s="20">
        <v>0</v>
      </c>
      <c r="E74" s="20">
        <v>0</v>
      </c>
      <c r="F74" s="20">
        <v>2790000</v>
      </c>
      <c r="G74" s="20">
        <v>275000</v>
      </c>
      <c r="H74" s="20">
        <f t="shared" si="0"/>
        <v>-2515000</v>
      </c>
      <c r="I74" s="38">
        <f t="shared" si="1"/>
        <v>9.8566308243727594</v>
      </c>
      <c r="J74" s="3"/>
    </row>
    <row r="75" spans="1:10" x14ac:dyDescent="0.2">
      <c r="A75" s="16" t="s">
        <v>127</v>
      </c>
      <c r="B75" s="37" t="s">
        <v>128</v>
      </c>
      <c r="C75" s="20">
        <v>60000000</v>
      </c>
      <c r="D75" s="20">
        <v>0</v>
      </c>
      <c r="E75" s="20">
        <v>0</v>
      </c>
      <c r="F75" s="20">
        <v>60000000</v>
      </c>
      <c r="G75" s="20">
        <v>21713050</v>
      </c>
      <c r="H75" s="20">
        <f t="shared" ref="H75:H123" si="2">+G75-F75</f>
        <v>-38286950</v>
      </c>
      <c r="I75" s="38">
        <f t="shared" ref="I75:I123" si="3">(G75/F75)*100</f>
        <v>36.188416666666669</v>
      </c>
      <c r="J75" s="3"/>
    </row>
    <row r="76" spans="1:10" ht="38.25" x14ac:dyDescent="0.2">
      <c r="A76" s="16" t="s">
        <v>129</v>
      </c>
      <c r="B76" s="37" t="s">
        <v>130</v>
      </c>
      <c r="C76" s="20">
        <v>51500000</v>
      </c>
      <c r="D76" s="20">
        <v>0</v>
      </c>
      <c r="E76" s="20">
        <v>0</v>
      </c>
      <c r="F76" s="20">
        <v>51500000</v>
      </c>
      <c r="G76" s="20">
        <v>3189800</v>
      </c>
      <c r="H76" s="20">
        <f t="shared" si="2"/>
        <v>-48310200</v>
      </c>
      <c r="I76" s="38">
        <f t="shared" si="3"/>
        <v>6.1937864077669902</v>
      </c>
      <c r="J76" s="3"/>
    </row>
    <row r="77" spans="1:10" x14ac:dyDescent="0.2">
      <c r="A77" s="16" t="s">
        <v>131</v>
      </c>
      <c r="B77" s="37" t="s">
        <v>132</v>
      </c>
      <c r="C77" s="20">
        <v>51500000</v>
      </c>
      <c r="D77" s="20">
        <v>0</v>
      </c>
      <c r="E77" s="20">
        <v>0</v>
      </c>
      <c r="F77" s="20">
        <v>51500000</v>
      </c>
      <c r="G77" s="20">
        <v>3189800</v>
      </c>
      <c r="H77" s="20">
        <f t="shared" si="2"/>
        <v>-48310200</v>
      </c>
      <c r="I77" s="38">
        <f t="shared" si="3"/>
        <v>6.1937864077669902</v>
      </c>
      <c r="J77" s="3"/>
    </row>
    <row r="78" spans="1:10" ht="38.25" x14ac:dyDescent="0.2">
      <c r="A78" s="16" t="s">
        <v>133</v>
      </c>
      <c r="B78" s="37" t="s">
        <v>89</v>
      </c>
      <c r="C78" s="20">
        <v>852000000</v>
      </c>
      <c r="D78" s="20">
        <v>0</v>
      </c>
      <c r="E78" s="20">
        <v>0</v>
      </c>
      <c r="F78" s="20">
        <v>852000000</v>
      </c>
      <c r="G78" s="20">
        <v>36725000</v>
      </c>
      <c r="H78" s="20">
        <f t="shared" si="2"/>
        <v>-815275000</v>
      </c>
      <c r="I78" s="38">
        <f t="shared" si="3"/>
        <v>4.310446009389671</v>
      </c>
      <c r="J78" s="3"/>
    </row>
    <row r="79" spans="1:10" x14ac:dyDescent="0.2">
      <c r="A79" s="16" t="s">
        <v>134</v>
      </c>
      <c r="B79" s="37" t="s">
        <v>135</v>
      </c>
      <c r="C79" s="20">
        <v>85000000</v>
      </c>
      <c r="D79" s="20">
        <v>0</v>
      </c>
      <c r="E79" s="20">
        <v>0</v>
      </c>
      <c r="F79" s="20">
        <v>85000000</v>
      </c>
      <c r="G79" s="20">
        <v>16180000</v>
      </c>
      <c r="H79" s="20">
        <f t="shared" si="2"/>
        <v>-68820000</v>
      </c>
      <c r="I79" s="38">
        <f t="shared" si="3"/>
        <v>19.035294117647059</v>
      </c>
      <c r="J79" s="3"/>
    </row>
    <row r="80" spans="1:10" x14ac:dyDescent="0.2">
      <c r="A80" s="16" t="s">
        <v>136</v>
      </c>
      <c r="B80" s="37" t="s">
        <v>137</v>
      </c>
      <c r="C80" s="20">
        <v>200000000</v>
      </c>
      <c r="D80" s="20">
        <v>0</v>
      </c>
      <c r="E80" s="20">
        <v>0</v>
      </c>
      <c r="F80" s="20">
        <v>200000000</v>
      </c>
      <c r="G80" s="20">
        <v>3445000</v>
      </c>
      <c r="H80" s="20">
        <f t="shared" si="2"/>
        <v>-196555000</v>
      </c>
      <c r="I80" s="38">
        <f t="shared" si="3"/>
        <v>1.7225000000000001</v>
      </c>
      <c r="J80" s="3"/>
    </row>
    <row r="81" spans="1:10" x14ac:dyDescent="0.2">
      <c r="A81" s="16" t="s">
        <v>138</v>
      </c>
      <c r="B81" s="37" t="s">
        <v>139</v>
      </c>
      <c r="C81" s="20">
        <v>5000000</v>
      </c>
      <c r="D81" s="20">
        <v>0</v>
      </c>
      <c r="E81" s="20">
        <v>0</v>
      </c>
      <c r="F81" s="20">
        <v>5000000</v>
      </c>
      <c r="G81" s="20">
        <v>80000</v>
      </c>
      <c r="H81" s="20">
        <f t="shared" si="2"/>
        <v>-4920000</v>
      </c>
      <c r="I81" s="38">
        <f t="shared" si="3"/>
        <v>1.6</v>
      </c>
      <c r="J81" s="3"/>
    </row>
    <row r="82" spans="1:10" ht="25.5" x14ac:dyDescent="0.2">
      <c r="A82" s="16" t="s">
        <v>140</v>
      </c>
      <c r="B82" s="37" t="s">
        <v>141</v>
      </c>
      <c r="C82" s="20">
        <v>562000000</v>
      </c>
      <c r="D82" s="20">
        <v>0</v>
      </c>
      <c r="E82" s="20">
        <v>0</v>
      </c>
      <c r="F82" s="20">
        <v>562000000</v>
      </c>
      <c r="G82" s="20">
        <v>17020000</v>
      </c>
      <c r="H82" s="20">
        <f t="shared" si="2"/>
        <v>-544980000</v>
      </c>
      <c r="I82" s="38">
        <f t="shared" si="3"/>
        <v>3.0284697508896796</v>
      </c>
      <c r="J82" s="3"/>
    </row>
    <row r="83" spans="1:10" ht="25.5" x14ac:dyDescent="0.2">
      <c r="A83" s="16" t="s">
        <v>142</v>
      </c>
      <c r="B83" s="37" t="s">
        <v>108</v>
      </c>
      <c r="C83" s="20">
        <v>90000000</v>
      </c>
      <c r="D83" s="20">
        <v>0</v>
      </c>
      <c r="E83" s="20">
        <v>0</v>
      </c>
      <c r="F83" s="20">
        <v>90000000</v>
      </c>
      <c r="G83" s="20">
        <v>407500</v>
      </c>
      <c r="H83" s="20">
        <f t="shared" si="2"/>
        <v>-89592500</v>
      </c>
      <c r="I83" s="38">
        <f t="shared" si="3"/>
        <v>0.45277777777777783</v>
      </c>
      <c r="J83" s="3"/>
    </row>
    <row r="84" spans="1:10" x14ac:dyDescent="0.2">
      <c r="A84" s="16" t="s">
        <v>143</v>
      </c>
      <c r="B84" s="37" t="s">
        <v>144</v>
      </c>
      <c r="C84" s="20">
        <v>10000000</v>
      </c>
      <c r="D84" s="20">
        <v>0</v>
      </c>
      <c r="E84" s="20">
        <v>0</v>
      </c>
      <c r="F84" s="20">
        <v>10000000</v>
      </c>
      <c r="G84" s="20">
        <v>0</v>
      </c>
      <c r="H84" s="20">
        <f t="shared" si="2"/>
        <v>-10000000</v>
      </c>
      <c r="I84" s="38">
        <f t="shared" si="3"/>
        <v>0</v>
      </c>
      <c r="J84" s="3"/>
    </row>
    <row r="85" spans="1:10" x14ac:dyDescent="0.2">
      <c r="A85" s="16" t="s">
        <v>145</v>
      </c>
      <c r="B85" s="37" t="s">
        <v>146</v>
      </c>
      <c r="C85" s="20">
        <v>80000000</v>
      </c>
      <c r="D85" s="20">
        <v>0</v>
      </c>
      <c r="E85" s="20">
        <v>0</v>
      </c>
      <c r="F85" s="20">
        <v>80000000</v>
      </c>
      <c r="G85" s="20">
        <v>407500</v>
      </c>
      <c r="H85" s="20">
        <f t="shared" si="2"/>
        <v>-79592500</v>
      </c>
      <c r="I85" s="38">
        <f t="shared" si="3"/>
        <v>0.50937500000000002</v>
      </c>
      <c r="J85" s="3"/>
    </row>
    <row r="86" spans="1:10" x14ac:dyDescent="0.2">
      <c r="A86" s="16" t="s">
        <v>147</v>
      </c>
      <c r="B86" s="37" t="s">
        <v>148</v>
      </c>
      <c r="C86" s="20">
        <v>3076100147</v>
      </c>
      <c r="D86" s="20">
        <v>47599141216.360001</v>
      </c>
      <c r="E86" s="20">
        <v>0</v>
      </c>
      <c r="F86" s="20">
        <v>50675241363.360001</v>
      </c>
      <c r="G86" s="20">
        <v>2732975508.3000002</v>
      </c>
      <c r="H86" s="20">
        <f t="shared" si="2"/>
        <v>-47942265855.059998</v>
      </c>
      <c r="I86" s="38">
        <f t="shared" si="3"/>
        <v>5.3931178910497275</v>
      </c>
      <c r="J86" s="3"/>
    </row>
    <row r="87" spans="1:10" x14ac:dyDescent="0.2">
      <c r="A87" s="16" t="s">
        <v>149</v>
      </c>
      <c r="B87" s="37" t="s">
        <v>150</v>
      </c>
      <c r="C87" s="20">
        <v>3076100147</v>
      </c>
      <c r="D87" s="20">
        <v>0</v>
      </c>
      <c r="E87" s="20">
        <v>0</v>
      </c>
      <c r="F87" s="20">
        <v>3076100147</v>
      </c>
      <c r="G87" s="20">
        <v>898736306.29999995</v>
      </c>
      <c r="H87" s="20">
        <f t="shared" si="2"/>
        <v>-2177363840.6999998</v>
      </c>
      <c r="I87" s="38">
        <f t="shared" si="3"/>
        <v>29.216744037950203</v>
      </c>
      <c r="J87" s="3"/>
    </row>
    <row r="88" spans="1:10" x14ac:dyDescent="0.2">
      <c r="A88" s="16" t="s">
        <v>151</v>
      </c>
      <c r="B88" s="37" t="s">
        <v>30</v>
      </c>
      <c r="C88" s="20">
        <v>3056100147</v>
      </c>
      <c r="D88" s="20">
        <v>0</v>
      </c>
      <c r="E88" s="20">
        <v>0</v>
      </c>
      <c r="F88" s="20">
        <v>3056100147</v>
      </c>
      <c r="G88" s="20">
        <v>895690528.63</v>
      </c>
      <c r="H88" s="20">
        <f t="shared" si="2"/>
        <v>-2160409618.3699999</v>
      </c>
      <c r="I88" s="38">
        <f t="shared" si="3"/>
        <v>29.308284596277005</v>
      </c>
      <c r="J88" s="3"/>
    </row>
    <row r="89" spans="1:10" x14ac:dyDescent="0.2">
      <c r="A89" s="16" t="s">
        <v>152</v>
      </c>
      <c r="B89" s="37" t="s">
        <v>153</v>
      </c>
      <c r="C89" s="20">
        <v>20000000</v>
      </c>
      <c r="D89" s="20">
        <v>0</v>
      </c>
      <c r="E89" s="20">
        <v>0</v>
      </c>
      <c r="F89" s="20">
        <v>20000000</v>
      </c>
      <c r="G89" s="20">
        <v>3045777.67</v>
      </c>
      <c r="H89" s="20">
        <f t="shared" si="2"/>
        <v>-16954222.329999998</v>
      </c>
      <c r="I89" s="38">
        <f t="shared" si="3"/>
        <v>15.22888835</v>
      </c>
      <c r="J89" s="3"/>
    </row>
    <row r="90" spans="1:10" ht="25.5" x14ac:dyDescent="0.2">
      <c r="A90" s="16" t="s">
        <v>154</v>
      </c>
      <c r="B90" s="37" t="s">
        <v>155</v>
      </c>
      <c r="C90" s="20">
        <v>20000000</v>
      </c>
      <c r="D90" s="20">
        <v>0</v>
      </c>
      <c r="E90" s="20">
        <v>0</v>
      </c>
      <c r="F90" s="20">
        <v>20000000</v>
      </c>
      <c r="G90" s="20">
        <v>3045777.67</v>
      </c>
      <c r="H90" s="20">
        <f t="shared" si="2"/>
        <v>-16954222.329999998</v>
      </c>
      <c r="I90" s="38">
        <f t="shared" si="3"/>
        <v>15.22888835</v>
      </c>
      <c r="J90" s="3"/>
    </row>
    <row r="91" spans="1:10" x14ac:dyDescent="0.2">
      <c r="A91" s="16" t="s">
        <v>156</v>
      </c>
      <c r="B91" s="37" t="s">
        <v>157</v>
      </c>
      <c r="C91" s="20">
        <v>0</v>
      </c>
      <c r="D91" s="20">
        <v>0</v>
      </c>
      <c r="E91" s="20">
        <v>0</v>
      </c>
      <c r="F91" s="20">
        <v>0</v>
      </c>
      <c r="G91" s="20">
        <v>300000</v>
      </c>
      <c r="H91" s="20">
        <f t="shared" si="2"/>
        <v>300000</v>
      </c>
      <c r="I91" s="38">
        <v>0</v>
      </c>
      <c r="J91" s="3"/>
    </row>
    <row r="92" spans="1:10" x14ac:dyDescent="0.2">
      <c r="A92" s="16" t="s">
        <v>158</v>
      </c>
      <c r="B92" s="37" t="s">
        <v>159</v>
      </c>
      <c r="C92" s="20">
        <v>0</v>
      </c>
      <c r="D92" s="20">
        <v>0</v>
      </c>
      <c r="E92" s="20">
        <v>0</v>
      </c>
      <c r="F92" s="20">
        <v>0</v>
      </c>
      <c r="G92" s="20">
        <v>300000</v>
      </c>
      <c r="H92" s="20">
        <f t="shared" si="2"/>
        <v>300000</v>
      </c>
      <c r="I92" s="38">
        <v>0</v>
      </c>
      <c r="J92" s="3"/>
    </row>
    <row r="93" spans="1:10" x14ac:dyDescent="0.2">
      <c r="A93" s="16" t="s">
        <v>160</v>
      </c>
      <c r="B93" s="37" t="s">
        <v>161</v>
      </c>
      <c r="C93" s="20">
        <v>0</v>
      </c>
      <c r="D93" s="20">
        <v>0</v>
      </c>
      <c r="E93" s="20">
        <v>0</v>
      </c>
      <c r="F93" s="20">
        <v>0</v>
      </c>
      <c r="G93" s="20">
        <v>300000</v>
      </c>
      <c r="H93" s="20">
        <f t="shared" si="2"/>
        <v>300000</v>
      </c>
      <c r="I93" s="38">
        <v>0</v>
      </c>
      <c r="J93" s="3"/>
    </row>
    <row r="94" spans="1:10" ht="25.5" x14ac:dyDescent="0.2">
      <c r="A94" s="16" t="s">
        <v>162</v>
      </c>
      <c r="B94" s="37" t="s">
        <v>163</v>
      </c>
      <c r="C94" s="20">
        <v>0</v>
      </c>
      <c r="D94" s="20">
        <v>0</v>
      </c>
      <c r="E94" s="20">
        <v>0</v>
      </c>
      <c r="F94" s="20">
        <v>0</v>
      </c>
      <c r="G94" s="20">
        <v>300000</v>
      </c>
      <c r="H94" s="20">
        <f t="shared" si="2"/>
        <v>300000</v>
      </c>
      <c r="I94" s="38">
        <v>0</v>
      </c>
      <c r="J94" s="3"/>
    </row>
    <row r="95" spans="1:10" x14ac:dyDescent="0.2">
      <c r="A95" s="16" t="s">
        <v>164</v>
      </c>
      <c r="B95" s="37" t="s">
        <v>32</v>
      </c>
      <c r="C95" s="20">
        <v>0</v>
      </c>
      <c r="D95" s="20">
        <v>47599141216.360001</v>
      </c>
      <c r="E95" s="20">
        <v>0</v>
      </c>
      <c r="F95" s="20">
        <v>47599141216.360001</v>
      </c>
      <c r="G95" s="20">
        <v>1833939202</v>
      </c>
      <c r="H95" s="20">
        <f t="shared" si="2"/>
        <v>-45765202014.360001</v>
      </c>
      <c r="I95" s="38">
        <f t="shared" si="3"/>
        <v>3.8528829620347613</v>
      </c>
      <c r="J95" s="3"/>
    </row>
    <row r="96" spans="1:10" x14ac:dyDescent="0.2">
      <c r="A96" s="16" t="s">
        <v>165</v>
      </c>
      <c r="B96" s="37" t="s">
        <v>34</v>
      </c>
      <c r="C96" s="20">
        <v>0</v>
      </c>
      <c r="D96" s="20">
        <v>47599141216.360001</v>
      </c>
      <c r="E96" s="20">
        <v>0</v>
      </c>
      <c r="F96" s="20">
        <v>47599141216.360001</v>
      </c>
      <c r="G96" s="20">
        <v>1833939202</v>
      </c>
      <c r="H96" s="20">
        <f t="shared" si="2"/>
        <v>-45765202014.360001</v>
      </c>
      <c r="I96" s="38">
        <f t="shared" si="3"/>
        <v>3.8528829620347613</v>
      </c>
      <c r="J96" s="3"/>
    </row>
    <row r="97" spans="1:10" x14ac:dyDescent="0.2">
      <c r="A97" s="16" t="s">
        <v>166</v>
      </c>
      <c r="B97" s="37" t="s">
        <v>167</v>
      </c>
      <c r="C97" s="20">
        <v>0</v>
      </c>
      <c r="D97" s="20">
        <v>8143765873.0100002</v>
      </c>
      <c r="E97" s="20">
        <v>0</v>
      </c>
      <c r="F97" s="20">
        <v>8143765873.0100002</v>
      </c>
      <c r="G97" s="20">
        <v>0</v>
      </c>
      <c r="H97" s="20">
        <f t="shared" si="2"/>
        <v>-8143765873.0100002</v>
      </c>
      <c r="I97" s="38">
        <f t="shared" si="3"/>
        <v>0</v>
      </c>
      <c r="J97" s="3"/>
    </row>
    <row r="98" spans="1:10" x14ac:dyDescent="0.2">
      <c r="A98" s="16" t="s">
        <v>168</v>
      </c>
      <c r="B98" s="37" t="s">
        <v>169</v>
      </c>
      <c r="C98" s="20">
        <v>0</v>
      </c>
      <c r="D98" s="20">
        <v>39455375343.349998</v>
      </c>
      <c r="E98" s="20">
        <v>0</v>
      </c>
      <c r="F98" s="20">
        <v>39455375343.349998</v>
      </c>
      <c r="G98" s="20">
        <v>1833939202</v>
      </c>
      <c r="H98" s="20">
        <f t="shared" si="2"/>
        <v>-37621436141.349998</v>
      </c>
      <c r="I98" s="38">
        <f t="shared" si="3"/>
        <v>4.6481352313610698</v>
      </c>
      <c r="J98" s="3"/>
    </row>
    <row r="99" spans="1:10" ht="25.5" x14ac:dyDescent="0.2">
      <c r="A99" s="39" t="s">
        <v>170</v>
      </c>
      <c r="B99" s="40" t="s">
        <v>171</v>
      </c>
      <c r="C99" s="28">
        <v>14670000000</v>
      </c>
      <c r="D99" s="28">
        <v>5676460659.1499996</v>
      </c>
      <c r="E99" s="28">
        <v>0</v>
      </c>
      <c r="F99" s="28">
        <v>20346460659.150002</v>
      </c>
      <c r="G99" s="28">
        <v>4139938706.1900001</v>
      </c>
      <c r="H99" s="28">
        <f t="shared" si="2"/>
        <v>-16206521952.960001</v>
      </c>
      <c r="I99" s="41">
        <f t="shared" si="3"/>
        <v>20.347218002892458</v>
      </c>
      <c r="J99" s="3"/>
    </row>
    <row r="100" spans="1:10" x14ac:dyDescent="0.2">
      <c r="A100" s="16" t="s">
        <v>172</v>
      </c>
      <c r="B100" s="37" t="s">
        <v>173</v>
      </c>
      <c r="C100" s="20">
        <v>14420000000</v>
      </c>
      <c r="D100" s="20">
        <v>0</v>
      </c>
      <c r="E100" s="20">
        <v>0</v>
      </c>
      <c r="F100" s="20">
        <v>14420000000</v>
      </c>
      <c r="G100" s="20">
        <v>4132410627.7600002</v>
      </c>
      <c r="H100" s="20">
        <f t="shared" si="2"/>
        <v>-10287589372.24</v>
      </c>
      <c r="I100" s="38">
        <f t="shared" si="3"/>
        <v>28.657493951178921</v>
      </c>
      <c r="J100" s="3"/>
    </row>
    <row r="101" spans="1:10" ht="25.5" x14ac:dyDescent="0.2">
      <c r="A101" s="16" t="s">
        <v>174</v>
      </c>
      <c r="B101" s="37" t="s">
        <v>175</v>
      </c>
      <c r="C101" s="20">
        <v>14420000000</v>
      </c>
      <c r="D101" s="20">
        <v>0</v>
      </c>
      <c r="E101" s="20">
        <v>0</v>
      </c>
      <c r="F101" s="20">
        <v>14420000000</v>
      </c>
      <c r="G101" s="20">
        <v>4132410627.7600002</v>
      </c>
      <c r="H101" s="20">
        <f t="shared" si="2"/>
        <v>-10287589372.24</v>
      </c>
      <c r="I101" s="38">
        <f t="shared" si="3"/>
        <v>28.657493951178921</v>
      </c>
      <c r="J101" s="3"/>
    </row>
    <row r="102" spans="1:10" ht="25.5" x14ac:dyDescent="0.2">
      <c r="A102" s="16" t="s">
        <v>176</v>
      </c>
      <c r="B102" s="37" t="s">
        <v>177</v>
      </c>
      <c r="C102" s="20">
        <v>14420000000</v>
      </c>
      <c r="D102" s="20">
        <v>0</v>
      </c>
      <c r="E102" s="20">
        <v>0</v>
      </c>
      <c r="F102" s="20">
        <v>14420000000</v>
      </c>
      <c r="G102" s="20">
        <v>4132410627.7600002</v>
      </c>
      <c r="H102" s="20">
        <f t="shared" si="2"/>
        <v>-10287589372.24</v>
      </c>
      <c r="I102" s="38">
        <f t="shared" si="3"/>
        <v>28.657493951178921</v>
      </c>
      <c r="J102" s="3"/>
    </row>
    <row r="103" spans="1:10" ht="38.25" x14ac:dyDescent="0.2">
      <c r="A103" s="16" t="s">
        <v>178</v>
      </c>
      <c r="B103" s="37" t="s">
        <v>179</v>
      </c>
      <c r="C103" s="20">
        <v>14420000000</v>
      </c>
      <c r="D103" s="20">
        <v>0</v>
      </c>
      <c r="E103" s="20">
        <v>0</v>
      </c>
      <c r="F103" s="20">
        <v>14420000000</v>
      </c>
      <c r="G103" s="20">
        <v>4132410627.7600002</v>
      </c>
      <c r="H103" s="20">
        <f t="shared" si="2"/>
        <v>-10287589372.24</v>
      </c>
      <c r="I103" s="38">
        <f t="shared" si="3"/>
        <v>28.657493951178921</v>
      </c>
      <c r="J103" s="3"/>
    </row>
    <row r="104" spans="1:10" ht="25.5" x14ac:dyDescent="0.2">
      <c r="A104" s="16" t="s">
        <v>180</v>
      </c>
      <c r="B104" s="37" t="s">
        <v>181</v>
      </c>
      <c r="C104" s="20">
        <v>14420000000</v>
      </c>
      <c r="D104" s="20">
        <v>0</v>
      </c>
      <c r="E104" s="20">
        <v>0</v>
      </c>
      <c r="F104" s="20">
        <v>14420000000</v>
      </c>
      <c r="G104" s="20">
        <v>4132410627.7600002</v>
      </c>
      <c r="H104" s="20">
        <f t="shared" si="2"/>
        <v>-10287589372.24</v>
      </c>
      <c r="I104" s="38">
        <f t="shared" si="3"/>
        <v>28.657493951178921</v>
      </c>
      <c r="J104" s="3"/>
    </row>
    <row r="105" spans="1:10" x14ac:dyDescent="0.2">
      <c r="A105" s="16" t="s">
        <v>182</v>
      </c>
      <c r="B105" s="37" t="s">
        <v>183</v>
      </c>
      <c r="C105" s="20">
        <v>14420000000</v>
      </c>
      <c r="D105" s="20">
        <v>0</v>
      </c>
      <c r="E105" s="20">
        <v>0</v>
      </c>
      <c r="F105" s="20">
        <v>14420000000</v>
      </c>
      <c r="G105" s="20">
        <v>4132410627.7600002</v>
      </c>
      <c r="H105" s="20">
        <f t="shared" si="2"/>
        <v>-10287589372.24</v>
      </c>
      <c r="I105" s="38">
        <f t="shared" si="3"/>
        <v>28.657493951178921</v>
      </c>
      <c r="J105" s="3"/>
    </row>
    <row r="106" spans="1:10" ht="25.5" x14ac:dyDescent="0.2">
      <c r="A106" s="16" t="s">
        <v>184</v>
      </c>
      <c r="B106" s="37" t="s">
        <v>185</v>
      </c>
      <c r="C106" s="20">
        <v>250000000</v>
      </c>
      <c r="D106" s="20">
        <v>5676460659.1499996</v>
      </c>
      <c r="E106" s="20">
        <v>0</v>
      </c>
      <c r="F106" s="20">
        <v>5926460659.1499996</v>
      </c>
      <c r="G106" s="20">
        <v>7528078.4299999997</v>
      </c>
      <c r="H106" s="20">
        <f t="shared" si="2"/>
        <v>-5918932580.7199993</v>
      </c>
      <c r="I106" s="38">
        <f t="shared" si="3"/>
        <v>0.12702486126145501</v>
      </c>
      <c r="J106" s="3"/>
    </row>
    <row r="107" spans="1:10" ht="25.5" x14ac:dyDescent="0.2">
      <c r="A107" s="16" t="s">
        <v>186</v>
      </c>
      <c r="B107" s="37" t="s">
        <v>187</v>
      </c>
      <c r="C107" s="20">
        <v>250000000</v>
      </c>
      <c r="D107" s="20">
        <v>0</v>
      </c>
      <c r="E107" s="20">
        <v>0</v>
      </c>
      <c r="F107" s="20">
        <v>250000000</v>
      </c>
      <c r="G107" s="20">
        <v>7528078.4299999997</v>
      </c>
      <c r="H107" s="20">
        <f t="shared" si="2"/>
        <v>-242471921.56999999</v>
      </c>
      <c r="I107" s="38">
        <f t="shared" si="3"/>
        <v>3.0112313719999997</v>
      </c>
      <c r="J107" s="3"/>
    </row>
    <row r="108" spans="1:10" x14ac:dyDescent="0.2">
      <c r="A108" s="16" t="s">
        <v>188</v>
      </c>
      <c r="B108" s="37" t="s">
        <v>30</v>
      </c>
      <c r="C108" s="20">
        <v>250000000</v>
      </c>
      <c r="D108" s="20">
        <v>0</v>
      </c>
      <c r="E108" s="20">
        <v>0</v>
      </c>
      <c r="F108" s="20">
        <v>250000000</v>
      </c>
      <c r="G108" s="20">
        <v>7528078.4299999997</v>
      </c>
      <c r="H108" s="20">
        <f t="shared" si="2"/>
        <v>-242471921.56999999</v>
      </c>
      <c r="I108" s="38">
        <f t="shared" si="3"/>
        <v>3.0112313719999997</v>
      </c>
      <c r="J108" s="3"/>
    </row>
    <row r="109" spans="1:10" ht="25.5" x14ac:dyDescent="0.2">
      <c r="A109" s="16" t="s">
        <v>189</v>
      </c>
      <c r="B109" s="37" t="s">
        <v>190</v>
      </c>
      <c r="C109" s="20">
        <v>0</v>
      </c>
      <c r="D109" s="20">
        <v>5676460659.1499996</v>
      </c>
      <c r="E109" s="20">
        <v>0</v>
      </c>
      <c r="F109" s="20">
        <v>5676460659.1499996</v>
      </c>
      <c r="G109" s="20">
        <v>0</v>
      </c>
      <c r="H109" s="20">
        <f t="shared" si="2"/>
        <v>-5676460659.1499996</v>
      </c>
      <c r="I109" s="38">
        <f t="shared" si="3"/>
        <v>0</v>
      </c>
      <c r="J109" s="3"/>
    </row>
    <row r="110" spans="1:10" ht="25.5" x14ac:dyDescent="0.2">
      <c r="A110" s="16" t="s">
        <v>191</v>
      </c>
      <c r="B110" s="37" t="s">
        <v>192</v>
      </c>
      <c r="C110" s="20">
        <v>0</v>
      </c>
      <c r="D110" s="20">
        <v>5676460659.1499996</v>
      </c>
      <c r="E110" s="20">
        <v>0</v>
      </c>
      <c r="F110" s="20">
        <v>5676460659.1499996</v>
      </c>
      <c r="G110" s="20">
        <v>0</v>
      </c>
      <c r="H110" s="20">
        <f t="shared" si="2"/>
        <v>-5676460659.1499996</v>
      </c>
      <c r="I110" s="38">
        <f t="shared" si="3"/>
        <v>0</v>
      </c>
      <c r="J110" s="3"/>
    </row>
    <row r="111" spans="1:10" ht="25.5" x14ac:dyDescent="0.2">
      <c r="A111" s="16" t="s">
        <v>193</v>
      </c>
      <c r="B111" s="37" t="s">
        <v>192</v>
      </c>
      <c r="C111" s="20">
        <v>0</v>
      </c>
      <c r="D111" s="20">
        <v>5676460659.1499996</v>
      </c>
      <c r="E111" s="20">
        <v>0</v>
      </c>
      <c r="F111" s="20">
        <v>5676460659.1499996</v>
      </c>
      <c r="G111" s="20">
        <v>0</v>
      </c>
      <c r="H111" s="20">
        <f t="shared" si="2"/>
        <v>-5676460659.1499996</v>
      </c>
      <c r="I111" s="38">
        <f t="shared" si="3"/>
        <v>0</v>
      </c>
      <c r="J111" s="3"/>
    </row>
    <row r="112" spans="1:10" ht="38.25" x14ac:dyDescent="0.2">
      <c r="A112" s="39" t="s">
        <v>194</v>
      </c>
      <c r="B112" s="40" t="s">
        <v>195</v>
      </c>
      <c r="C112" s="28">
        <v>0</v>
      </c>
      <c r="D112" s="28">
        <v>0</v>
      </c>
      <c r="E112" s="28">
        <v>0</v>
      </c>
      <c r="F112" s="28">
        <v>0</v>
      </c>
      <c r="G112" s="28">
        <v>635.4</v>
      </c>
      <c r="H112" s="28">
        <f t="shared" si="2"/>
        <v>635.4</v>
      </c>
      <c r="I112" s="41">
        <v>0</v>
      </c>
      <c r="J112" s="3"/>
    </row>
    <row r="113" spans="1:12" x14ac:dyDescent="0.2">
      <c r="A113" s="16" t="s">
        <v>196</v>
      </c>
      <c r="B113" s="37" t="s">
        <v>173</v>
      </c>
      <c r="C113" s="20">
        <v>0</v>
      </c>
      <c r="D113" s="20">
        <v>0</v>
      </c>
      <c r="E113" s="20">
        <v>0</v>
      </c>
      <c r="F113" s="20">
        <v>0</v>
      </c>
      <c r="G113" s="20">
        <v>635.4</v>
      </c>
      <c r="H113" s="20">
        <f t="shared" si="2"/>
        <v>635.4</v>
      </c>
      <c r="I113" s="38">
        <v>0</v>
      </c>
      <c r="J113" s="3"/>
    </row>
    <row r="114" spans="1:12" ht="25.5" x14ac:dyDescent="0.2">
      <c r="A114" s="16" t="s">
        <v>197</v>
      </c>
      <c r="B114" s="37" t="s">
        <v>175</v>
      </c>
      <c r="C114" s="20">
        <v>0</v>
      </c>
      <c r="D114" s="20">
        <v>0</v>
      </c>
      <c r="E114" s="20">
        <v>0</v>
      </c>
      <c r="F114" s="20">
        <v>0</v>
      </c>
      <c r="G114" s="20">
        <v>635.4</v>
      </c>
      <c r="H114" s="20">
        <f t="shared" si="2"/>
        <v>635.4</v>
      </c>
      <c r="I114" s="38">
        <v>0</v>
      </c>
      <c r="J114" s="3"/>
    </row>
    <row r="115" spans="1:12" ht="25.5" x14ac:dyDescent="0.2">
      <c r="A115" s="16" t="s">
        <v>198</v>
      </c>
      <c r="B115" s="37" t="s">
        <v>177</v>
      </c>
      <c r="C115" s="20">
        <v>0</v>
      </c>
      <c r="D115" s="20">
        <v>0</v>
      </c>
      <c r="E115" s="20">
        <v>0</v>
      </c>
      <c r="F115" s="20">
        <v>0</v>
      </c>
      <c r="G115" s="20">
        <v>635.4</v>
      </c>
      <c r="H115" s="20">
        <f t="shared" si="2"/>
        <v>635.4</v>
      </c>
      <c r="I115" s="38">
        <v>0</v>
      </c>
      <c r="J115" s="3"/>
    </row>
    <row r="116" spans="1:12" ht="38.25" x14ac:dyDescent="0.2">
      <c r="A116" s="16" t="s">
        <v>199</v>
      </c>
      <c r="B116" s="37" t="s">
        <v>179</v>
      </c>
      <c r="C116" s="20">
        <v>0</v>
      </c>
      <c r="D116" s="20">
        <v>0</v>
      </c>
      <c r="E116" s="20">
        <v>0</v>
      </c>
      <c r="F116" s="20">
        <v>0</v>
      </c>
      <c r="G116" s="20">
        <v>635.4</v>
      </c>
      <c r="H116" s="20">
        <f t="shared" si="2"/>
        <v>635.4</v>
      </c>
      <c r="I116" s="38">
        <v>0</v>
      </c>
      <c r="J116" s="3"/>
    </row>
    <row r="117" spans="1:12" ht="25.5" x14ac:dyDescent="0.2">
      <c r="A117" s="16" t="s">
        <v>200</v>
      </c>
      <c r="B117" s="37" t="s">
        <v>201</v>
      </c>
      <c r="C117" s="20">
        <v>0</v>
      </c>
      <c r="D117" s="20">
        <v>0</v>
      </c>
      <c r="E117" s="20">
        <v>0</v>
      </c>
      <c r="F117" s="20">
        <v>0</v>
      </c>
      <c r="G117" s="20">
        <v>635.4</v>
      </c>
      <c r="H117" s="20">
        <f t="shared" si="2"/>
        <v>635.4</v>
      </c>
      <c r="I117" s="38">
        <v>0</v>
      </c>
      <c r="J117" s="3"/>
    </row>
    <row r="118" spans="1:12" ht="25.5" x14ac:dyDescent="0.2">
      <c r="A118" s="16" t="s">
        <v>202</v>
      </c>
      <c r="B118" s="37" t="s">
        <v>203</v>
      </c>
      <c r="C118" s="20">
        <v>0</v>
      </c>
      <c r="D118" s="20">
        <v>0</v>
      </c>
      <c r="E118" s="20">
        <v>0</v>
      </c>
      <c r="F118" s="20">
        <v>0</v>
      </c>
      <c r="G118" s="20">
        <v>635.4</v>
      </c>
      <c r="H118" s="20">
        <f t="shared" si="2"/>
        <v>635.4</v>
      </c>
      <c r="I118" s="38">
        <v>0</v>
      </c>
      <c r="J118" s="3"/>
    </row>
    <row r="119" spans="1:12" ht="25.5" x14ac:dyDescent="0.2">
      <c r="A119" s="39" t="s">
        <v>204</v>
      </c>
      <c r="B119" s="40" t="s">
        <v>205</v>
      </c>
      <c r="C119" s="28">
        <v>0</v>
      </c>
      <c r="D119" s="28">
        <v>688744013.76999998</v>
      </c>
      <c r="E119" s="28">
        <v>0</v>
      </c>
      <c r="F119" s="28">
        <v>688744013.76999998</v>
      </c>
      <c r="G119" s="28">
        <v>0</v>
      </c>
      <c r="H119" s="28">
        <f t="shared" si="2"/>
        <v>-688744013.76999998</v>
      </c>
      <c r="I119" s="41">
        <f t="shared" si="3"/>
        <v>0</v>
      </c>
      <c r="J119" s="3"/>
    </row>
    <row r="120" spans="1:12" ht="25.5" x14ac:dyDescent="0.2">
      <c r="A120" s="16" t="s">
        <v>206</v>
      </c>
      <c r="B120" s="37" t="s">
        <v>207</v>
      </c>
      <c r="C120" s="20">
        <v>0</v>
      </c>
      <c r="D120" s="20">
        <v>688744013.76999998</v>
      </c>
      <c r="E120" s="20">
        <v>0</v>
      </c>
      <c r="F120" s="20">
        <v>688744013.76999998</v>
      </c>
      <c r="G120" s="20">
        <v>0</v>
      </c>
      <c r="H120" s="20">
        <f t="shared" si="2"/>
        <v>-688744013.76999998</v>
      </c>
      <c r="I120" s="38">
        <f t="shared" si="3"/>
        <v>0</v>
      </c>
      <c r="J120" s="3"/>
    </row>
    <row r="121" spans="1:12" ht="25.5" x14ac:dyDescent="0.2">
      <c r="A121" s="16" t="s">
        <v>208</v>
      </c>
      <c r="B121" s="37" t="s">
        <v>209</v>
      </c>
      <c r="C121" s="20">
        <v>0</v>
      </c>
      <c r="D121" s="20">
        <v>688744013.76999998</v>
      </c>
      <c r="E121" s="20">
        <v>0</v>
      </c>
      <c r="F121" s="20">
        <v>688744013.76999998</v>
      </c>
      <c r="G121" s="20">
        <v>0</v>
      </c>
      <c r="H121" s="20">
        <f t="shared" si="2"/>
        <v>-688744013.76999998</v>
      </c>
      <c r="I121" s="38">
        <f t="shared" si="3"/>
        <v>0</v>
      </c>
      <c r="J121" s="3"/>
    </row>
    <row r="122" spans="1:12" ht="25.5" x14ac:dyDescent="0.2">
      <c r="A122" s="16" t="s">
        <v>210</v>
      </c>
      <c r="B122" s="37" t="s">
        <v>211</v>
      </c>
      <c r="C122" s="20">
        <v>0</v>
      </c>
      <c r="D122" s="20">
        <v>688744013.76999998</v>
      </c>
      <c r="E122" s="20">
        <v>0</v>
      </c>
      <c r="F122" s="20">
        <v>688744013.76999998</v>
      </c>
      <c r="G122" s="20">
        <v>0</v>
      </c>
      <c r="H122" s="20">
        <f t="shared" si="2"/>
        <v>-688744013.76999998</v>
      </c>
      <c r="I122" s="38">
        <f t="shared" si="3"/>
        <v>0</v>
      </c>
      <c r="J122" s="3"/>
    </row>
    <row r="123" spans="1:12" ht="25.5" x14ac:dyDescent="0.2">
      <c r="A123" s="16" t="s">
        <v>212</v>
      </c>
      <c r="B123" s="37" t="s">
        <v>211</v>
      </c>
      <c r="C123" s="20">
        <v>0</v>
      </c>
      <c r="D123" s="20">
        <v>688744013.76999998</v>
      </c>
      <c r="E123" s="20">
        <v>0</v>
      </c>
      <c r="F123" s="20">
        <v>688744013.76999998</v>
      </c>
      <c r="G123" s="20">
        <v>0</v>
      </c>
      <c r="H123" s="20">
        <f t="shared" si="2"/>
        <v>-688744013.76999998</v>
      </c>
      <c r="I123" s="38">
        <f t="shared" si="3"/>
        <v>0</v>
      </c>
      <c r="J123" s="3"/>
    </row>
    <row r="124" spans="1:12" x14ac:dyDescent="0.2">
      <c r="A124" s="58" t="s">
        <v>213</v>
      </c>
      <c r="B124" s="59"/>
      <c r="C124" s="28">
        <v>336096902250</v>
      </c>
      <c r="D124" s="28">
        <v>194262001269.06</v>
      </c>
      <c r="E124" s="28">
        <v>0</v>
      </c>
      <c r="F124" s="28">
        <v>530358903519.06</v>
      </c>
      <c r="G124" s="28">
        <v>38135904356.970001</v>
      </c>
      <c r="H124" s="28">
        <v>-492222999162.08997</v>
      </c>
      <c r="I124" s="41">
        <f>(G124/F124)*100</f>
        <v>7.1905843578620106</v>
      </c>
      <c r="J124" s="2"/>
      <c r="K124" s="1"/>
      <c r="L124" s="1"/>
    </row>
    <row r="125" spans="1:12" ht="12.75" customHeight="1" x14ac:dyDescent="0.2">
      <c r="A125" s="10"/>
      <c r="B125" s="10"/>
      <c r="C125" s="11"/>
      <c r="D125" s="11"/>
      <c r="E125" s="12"/>
      <c r="F125" s="12"/>
      <c r="G125" s="13"/>
      <c r="H125" s="12"/>
      <c r="I125" s="14"/>
    </row>
    <row r="126" spans="1:12" ht="12.75" customHeight="1" x14ac:dyDescent="0.2">
      <c r="A126" s="42" t="s">
        <v>0</v>
      </c>
      <c r="B126" s="39" t="s">
        <v>1</v>
      </c>
      <c r="C126" s="43">
        <f>C127</f>
        <v>92399863583.519989</v>
      </c>
      <c r="D126" s="43">
        <f t="shared" ref="D126:G129" si="4">D127</f>
        <v>0</v>
      </c>
      <c r="E126" s="43">
        <f t="shared" si="4"/>
        <v>0</v>
      </c>
      <c r="F126" s="43">
        <f t="shared" si="4"/>
        <v>92399863583</v>
      </c>
      <c r="G126" s="43">
        <f t="shared" si="4"/>
        <v>26409266385.32</v>
      </c>
      <c r="H126" s="43">
        <f>G126-F126</f>
        <v>-65990597197.68</v>
      </c>
      <c r="I126" s="44">
        <f t="shared" ref="I126:I129" si="5">(G126/F126)*100</f>
        <v>28.581499323965293</v>
      </c>
    </row>
    <row r="127" spans="1:12" ht="12.75" customHeight="1" x14ac:dyDescent="0.2">
      <c r="A127" s="42" t="s">
        <v>232</v>
      </c>
      <c r="B127" s="39" t="s">
        <v>233</v>
      </c>
      <c r="C127" s="43">
        <f>C128</f>
        <v>92399863583.519989</v>
      </c>
      <c r="D127" s="45">
        <v>0</v>
      </c>
      <c r="E127" s="45">
        <v>0</v>
      </c>
      <c r="F127" s="43">
        <f t="shared" si="4"/>
        <v>92399863583</v>
      </c>
      <c r="G127" s="43">
        <f t="shared" si="4"/>
        <v>26409266385.32</v>
      </c>
      <c r="H127" s="43">
        <f t="shared" ref="H127:H129" si="6">G127-F127</f>
        <v>-65990597197.68</v>
      </c>
      <c r="I127" s="44">
        <f t="shared" si="5"/>
        <v>28.581499323965293</v>
      </c>
    </row>
    <row r="128" spans="1:12" ht="12.75" customHeight="1" x14ac:dyDescent="0.2">
      <c r="A128" s="15" t="s">
        <v>234</v>
      </c>
      <c r="B128" s="16" t="s">
        <v>235</v>
      </c>
      <c r="C128" s="17">
        <f>C129</f>
        <v>92399863583.519989</v>
      </c>
      <c r="D128" s="19">
        <v>0</v>
      </c>
      <c r="E128" s="19">
        <v>0</v>
      </c>
      <c r="F128" s="17">
        <f t="shared" si="4"/>
        <v>92399863583</v>
      </c>
      <c r="G128" s="17">
        <f t="shared" si="4"/>
        <v>26409266385.32</v>
      </c>
      <c r="H128" s="17">
        <f t="shared" si="6"/>
        <v>-65990597197.68</v>
      </c>
      <c r="I128" s="18">
        <f t="shared" si="5"/>
        <v>28.581499323965293</v>
      </c>
    </row>
    <row r="129" spans="1:9" ht="12.75" customHeight="1" x14ac:dyDescent="0.2">
      <c r="A129" s="15" t="s">
        <v>236</v>
      </c>
      <c r="B129" s="16" t="s">
        <v>237</v>
      </c>
      <c r="C129" s="17">
        <f>C130</f>
        <v>92399863583.519989</v>
      </c>
      <c r="D129" s="19">
        <v>0</v>
      </c>
      <c r="E129" s="19">
        <v>0</v>
      </c>
      <c r="F129" s="17">
        <f t="shared" si="4"/>
        <v>92399863583</v>
      </c>
      <c r="G129" s="17">
        <f t="shared" si="4"/>
        <v>26409266385.32</v>
      </c>
      <c r="H129" s="17">
        <f t="shared" si="6"/>
        <v>-65990597197.68</v>
      </c>
      <c r="I129" s="18">
        <f t="shared" si="5"/>
        <v>28.581499323965293</v>
      </c>
    </row>
    <row r="130" spans="1:9" ht="12.75" customHeight="1" x14ac:dyDescent="0.2">
      <c r="A130" s="15" t="s">
        <v>238</v>
      </c>
      <c r="B130" s="16" t="s">
        <v>239</v>
      </c>
      <c r="C130" s="17">
        <v>92399863583.519989</v>
      </c>
      <c r="D130" s="20">
        <v>0</v>
      </c>
      <c r="E130" s="20">
        <v>0</v>
      </c>
      <c r="F130" s="17">
        <v>92399863583</v>
      </c>
      <c r="G130" s="17">
        <v>26409266385.32</v>
      </c>
      <c r="H130" s="17">
        <f>G130-F130</f>
        <v>-65990597197.68</v>
      </c>
      <c r="I130" s="21">
        <f>(G130/F130)*100</f>
        <v>28.581499323965293</v>
      </c>
    </row>
    <row r="131" spans="1:9" ht="12.75" customHeight="1" x14ac:dyDescent="0.2">
      <c r="A131" s="22"/>
      <c r="B131" s="23"/>
      <c r="C131" s="24"/>
      <c r="D131" s="24"/>
      <c r="E131" s="24"/>
      <c r="F131" s="24"/>
      <c r="G131" s="25"/>
      <c r="H131" s="26"/>
      <c r="I131" s="27"/>
    </row>
    <row r="132" spans="1:9" ht="12.75" customHeight="1" x14ac:dyDescent="0.2">
      <c r="A132" s="54" t="s">
        <v>240</v>
      </c>
      <c r="B132" s="54"/>
      <c r="C132" s="28">
        <f>+C130+C124</f>
        <v>428496765833.52002</v>
      </c>
      <c r="D132" s="28">
        <f>+D130+D124</f>
        <v>194262001269.06</v>
      </c>
      <c r="E132" s="28">
        <f>+E130+E124</f>
        <v>0</v>
      </c>
      <c r="F132" s="28">
        <f>+F130+F124</f>
        <v>622758767102.06006</v>
      </c>
      <c r="G132" s="28">
        <f>+G130+G124</f>
        <v>64545170742.290001</v>
      </c>
      <c r="H132" s="29">
        <f>+G132-F132</f>
        <v>-558213596359.77002</v>
      </c>
      <c r="I132" s="30">
        <f>(G132/F132)*100</f>
        <v>10.364393751154063</v>
      </c>
    </row>
    <row r="133" spans="1:9" ht="12.75" customHeight="1" x14ac:dyDescent="0.2">
      <c r="A133" s="31" t="s">
        <v>214</v>
      </c>
      <c r="C133" s="24"/>
      <c r="D133" s="24"/>
      <c r="E133" s="24"/>
      <c r="F133" s="24"/>
      <c r="G133" s="25"/>
      <c r="H133" s="32"/>
      <c r="I133" s="33"/>
    </row>
    <row r="134" spans="1:9" ht="12.75" customHeight="1" x14ac:dyDescent="0.2">
      <c r="A134" s="31"/>
      <c r="C134" s="24"/>
      <c r="D134" s="24"/>
      <c r="E134" s="24"/>
      <c r="F134" s="24"/>
      <c r="G134" s="25"/>
      <c r="H134" s="32"/>
      <c r="I134" s="33"/>
    </row>
    <row r="135" spans="1:9" ht="12.75" customHeight="1" x14ac:dyDescent="0.2">
      <c r="A135" s="31"/>
      <c r="C135" s="24"/>
      <c r="D135" s="24"/>
      <c r="E135" s="24"/>
      <c r="F135" s="24"/>
      <c r="G135" s="25"/>
      <c r="H135" s="32"/>
      <c r="I135" s="33"/>
    </row>
    <row r="136" spans="1:9" ht="12.75" customHeight="1" x14ac:dyDescent="0.2">
      <c r="A136" s="23"/>
      <c r="B136" s="23"/>
      <c r="C136" s="24"/>
      <c r="D136" s="24"/>
      <c r="E136" s="24"/>
      <c r="F136" s="24"/>
      <c r="G136" s="25"/>
      <c r="H136" s="32"/>
      <c r="I136" s="33"/>
    </row>
    <row r="137" spans="1:9" ht="12.75" customHeight="1" x14ac:dyDescent="0.2">
      <c r="A137" s="23"/>
      <c r="B137" s="23"/>
      <c r="C137" s="24"/>
      <c r="D137" s="24"/>
      <c r="E137" s="24"/>
      <c r="F137" s="24"/>
      <c r="G137" s="25"/>
      <c r="H137" s="32"/>
      <c r="I137" s="33"/>
    </row>
    <row r="138" spans="1:9" ht="12.75" customHeight="1" x14ac:dyDescent="0.2">
      <c r="B138" s="34" t="s">
        <v>241</v>
      </c>
      <c r="C138" s="35"/>
      <c r="D138" s="46"/>
      <c r="G138" s="55" t="s">
        <v>242</v>
      </c>
      <c r="H138" s="55"/>
      <c r="I138" s="55"/>
    </row>
    <row r="139" spans="1:9" ht="12.75" customHeight="1" x14ac:dyDescent="0.2">
      <c r="B139" s="36" t="s">
        <v>243</v>
      </c>
      <c r="D139" s="47"/>
      <c r="G139" s="56" t="s">
        <v>244</v>
      </c>
      <c r="H139" s="57"/>
      <c r="I139" s="57"/>
    </row>
    <row r="140" spans="1:9" ht="12.75" customHeight="1" x14ac:dyDescent="0.2"/>
    <row r="141" spans="1:9" ht="12.75" customHeight="1" x14ac:dyDescent="0.2"/>
  </sheetData>
  <mergeCells count="18">
    <mergeCell ref="I7:I8"/>
    <mergeCell ref="D9:E9"/>
    <mergeCell ref="A132:B132"/>
    <mergeCell ref="G138:I138"/>
    <mergeCell ref="G139:I139"/>
    <mergeCell ref="A124:B124"/>
    <mergeCell ref="A7:A8"/>
    <mergeCell ref="C7:C8"/>
    <mergeCell ref="D7:E7"/>
    <mergeCell ref="F7:F8"/>
    <mergeCell ref="G7:G8"/>
    <mergeCell ref="H7:H8"/>
    <mergeCell ref="B6:I6"/>
    <mergeCell ref="B1:I1"/>
    <mergeCell ref="B2:I2"/>
    <mergeCell ref="B3:I3"/>
    <mergeCell ref="B4:I4"/>
    <mergeCell ref="B5:I5"/>
  </mergeCells>
  <pageMargins left="0" right="0" top="0" bottom="0" header="0" footer="0"/>
  <pageSetup scale="82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Gloria Julio Martinez</cp:lastModifiedBy>
  <cp:lastPrinted>2026-05-08T20:46:59Z</cp:lastPrinted>
  <dcterms:created xsi:type="dcterms:W3CDTF">2026-04-06T13:19:40Z</dcterms:created>
  <dcterms:modified xsi:type="dcterms:W3CDTF">2026-05-08T20:47:12Z</dcterms:modified>
</cp:coreProperties>
</file>