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 unidad\Gestion calidad\2. CALIDAD\Comunicaciones -\EJECUCIONES\"/>
    </mc:Choice>
  </mc:AlternateContent>
  <xr:revisionPtr revIDLastSave="0" documentId="13_ncr:1_{33C286DD-997A-4E40-B1F2-7F1931CEE3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" sheetId="1" r:id="rId1"/>
  </sheets>
  <definedNames>
    <definedName name="_xlnm.Print_Area" localSheetId="0">MARZO!$A$1:$J$162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7" i="1" l="1"/>
  <c r="G154" i="1"/>
  <c r="F154" i="1"/>
  <c r="E154" i="1"/>
  <c r="D154" i="1"/>
  <c r="C154" i="1"/>
  <c r="I152" i="1"/>
  <c r="H152" i="1"/>
  <c r="G151" i="1"/>
  <c r="G150" i="1" s="1"/>
  <c r="F151" i="1"/>
  <c r="F150" i="1" s="1"/>
  <c r="F149" i="1" s="1"/>
  <c r="F148" i="1" s="1"/>
  <c r="C151" i="1"/>
  <c r="C150" i="1" s="1"/>
  <c r="C149" i="1" s="1"/>
  <c r="C148" i="1" s="1"/>
  <c r="E148" i="1"/>
  <c r="D148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H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H56" i="1"/>
  <c r="H57" i="1"/>
  <c r="H58" i="1"/>
  <c r="I58" i="1"/>
  <c r="H59" i="1"/>
  <c r="I59" i="1"/>
  <c r="H60" i="1"/>
  <c r="I60" i="1"/>
  <c r="H61" i="1"/>
  <c r="I61" i="1"/>
  <c r="H62" i="1"/>
  <c r="I62" i="1"/>
  <c r="H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H99" i="1"/>
  <c r="H100" i="1"/>
  <c r="H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H128" i="1"/>
  <c r="H129" i="1"/>
  <c r="H130" i="1"/>
  <c r="H131" i="1"/>
  <c r="H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I10" i="1"/>
  <c r="H10" i="1"/>
  <c r="I154" i="1" l="1"/>
  <c r="I150" i="1"/>
  <c r="H150" i="1"/>
  <c r="G149" i="1"/>
  <c r="H151" i="1"/>
  <c r="I151" i="1"/>
  <c r="H154" i="1"/>
  <c r="I149" i="1" l="1"/>
  <c r="H149" i="1"/>
  <c r="G148" i="1"/>
  <c r="I148" i="1" l="1"/>
  <c r="H148" i="1"/>
</calcChain>
</file>

<file path=xl/sharedStrings.xml><?xml version="1.0" encoding="utf-8"?>
<sst xmlns="http://schemas.openxmlformats.org/spreadsheetml/2006/main" count="307" uniqueCount="286">
  <si>
    <t>31</t>
  </si>
  <si>
    <t>Ingresos</t>
  </si>
  <si>
    <t>31.10.1</t>
  </si>
  <si>
    <t>Ingresos Nacion</t>
  </si>
  <si>
    <t>31.10.1.1</t>
  </si>
  <si>
    <t>Ingresos Corrientes Nacion</t>
  </si>
  <si>
    <t>31.10.1.1.02</t>
  </si>
  <si>
    <t>Ingresos no tributarios nacion</t>
  </si>
  <si>
    <t>31.10.1.1.02.06</t>
  </si>
  <si>
    <t>Transferencias corrientes nacion</t>
  </si>
  <si>
    <t>31.10.1.1.02.06.006</t>
  </si>
  <si>
    <t>Transferencias de Otras Entidades del Gobierno General</t>
  </si>
  <si>
    <t>31.10.1.1.02.06.006.01</t>
  </si>
  <si>
    <t>Aportes Nacion</t>
  </si>
  <si>
    <t>31.10.1.1.02.06.006.01.01</t>
  </si>
  <si>
    <t>Ley 30 art 86  funcionamiento</t>
  </si>
  <si>
    <t>31.10.1.1.02.06.006.01.02</t>
  </si>
  <si>
    <t>Ley 30 art 86  inversion</t>
  </si>
  <si>
    <t>31.10.1.1.02.06.006.01.08</t>
  </si>
  <si>
    <t>Concurrencia pasivo pensional</t>
  </si>
  <si>
    <t>31.10.1.1.02.06.006.01.10</t>
  </si>
  <si>
    <t>Ley 30 art 86 funcionamiento - Politica de Gratuidad</t>
  </si>
  <si>
    <t>31.10.1.1.02.06.006.02</t>
  </si>
  <si>
    <t>Devolucion IVA instituciones de educacion superior</t>
  </si>
  <si>
    <t>31.10.1.1.02.06.006.02.01</t>
  </si>
  <si>
    <t>31.10.1.1.02.06.006.07</t>
  </si>
  <si>
    <t>Transferencia del recaudo de Estampillas</t>
  </si>
  <si>
    <t>31.10.1.1.02.06.006.07.01</t>
  </si>
  <si>
    <t>Transferencia del recaudo de Estampillas nacional</t>
  </si>
  <si>
    <t>31.10.1.2</t>
  </si>
  <si>
    <t>Recursos de capital nacion</t>
  </si>
  <si>
    <t>31.10.1.2.05</t>
  </si>
  <si>
    <t>Rendimiento Financiero Nacion</t>
  </si>
  <si>
    <t>31.10.1.2.05.02</t>
  </si>
  <si>
    <t>Depositos</t>
  </si>
  <si>
    <t>31.10.1.2.10</t>
  </si>
  <si>
    <t>Recursos del balance</t>
  </si>
  <si>
    <t>31.10.1.2.10.01</t>
  </si>
  <si>
    <t>CANCELACION DE RESERVAS - NACION</t>
  </si>
  <si>
    <t>31.10.1.2.10.01.001</t>
  </si>
  <si>
    <t>CANCELACION DE RESERVAS NACION</t>
  </si>
  <si>
    <t>31.10.1.2.10.01.001.01</t>
  </si>
  <si>
    <t>CANCELACION DE RESERVAS</t>
  </si>
  <si>
    <t>31.10.1.2.10.02</t>
  </si>
  <si>
    <t>Superavit fiscal</t>
  </si>
  <si>
    <t>31.10.1.2.10.02.001</t>
  </si>
  <si>
    <t>Superavit fiscal funcionamiento</t>
  </si>
  <si>
    <t>31.10.1.2.10.02.002</t>
  </si>
  <si>
    <t>Superavit Fiscal Inversión</t>
  </si>
  <si>
    <t>31.10.1.2.10.02.003</t>
  </si>
  <si>
    <t>Superavit fiscal pension</t>
  </si>
  <si>
    <t>31.10.1.2.10.02.006</t>
  </si>
  <si>
    <t>Superavit Fiscal Plan de Fomento de Calidad</t>
  </si>
  <si>
    <t>31.20.1</t>
  </si>
  <si>
    <t>Ingresos propios</t>
  </si>
  <si>
    <t>31.20.1.1</t>
  </si>
  <si>
    <t>Ingresos Corrientes propios</t>
  </si>
  <si>
    <t>31.20.1.1.02</t>
  </si>
  <si>
    <t>Ingresos no tributarios propios</t>
  </si>
  <si>
    <t>31.20.1.1.02.01</t>
  </si>
  <si>
    <t>Contribuciones</t>
  </si>
  <si>
    <t>31.20.1.1.02.01.001</t>
  </si>
  <si>
    <t>Contribuciones sociales</t>
  </si>
  <si>
    <t>31.20.1.1.02.01.001.01</t>
  </si>
  <si>
    <t>Salud</t>
  </si>
  <si>
    <t>31.20.1.1.02.01.001.01.01</t>
  </si>
  <si>
    <t>Aportes empleado</t>
  </si>
  <si>
    <t>31.20.1.1.02.01.001.01.02</t>
  </si>
  <si>
    <t>Aportes empleador</t>
  </si>
  <si>
    <t>31.20.1.1.02.02</t>
  </si>
  <si>
    <t>Tasas y derechos administrativos</t>
  </si>
  <si>
    <t>31.20.1.1.02.02.015</t>
  </si>
  <si>
    <t>Certificaciones y constancias</t>
  </si>
  <si>
    <t>31.20.1.1.02.02.116</t>
  </si>
  <si>
    <t>Derechos pecuniarios educacion superior</t>
  </si>
  <si>
    <t>31.20.1.1.02.02.116.01</t>
  </si>
  <si>
    <t>Servicios de educacion superior (Terciaria)</t>
  </si>
  <si>
    <t>31.20.1.1.02.02.116.01.01</t>
  </si>
  <si>
    <t>Nivel pregrado</t>
  </si>
  <si>
    <t>31.20.1.1.02.02.116.01.01.03</t>
  </si>
  <si>
    <t>Matriculas</t>
  </si>
  <si>
    <t>31.20.1.1.02.02.116.01.02</t>
  </si>
  <si>
    <t>Nivel posgrado</t>
  </si>
  <si>
    <t>31.20.1.1.02.02.116.01.02.03</t>
  </si>
  <si>
    <t>31.20.1.1.02.02.116.01.02.03.01</t>
  </si>
  <si>
    <t>Matriculas posgrados propios</t>
  </si>
  <si>
    <t>31.20.1.1.02.02.116.01.02.03.02</t>
  </si>
  <si>
    <t>Matriculas posgrados SUE</t>
  </si>
  <si>
    <t>31.20.1.1.02.03</t>
  </si>
  <si>
    <t>Multas, sanciones e intereses de mora</t>
  </si>
  <si>
    <t>31.20.1.1.02.03.001</t>
  </si>
  <si>
    <t>Multas y sanciones</t>
  </si>
  <si>
    <t>31.20.1.1.02.03.001.05</t>
  </si>
  <si>
    <t>Sanciones administrativas</t>
  </si>
  <si>
    <t>31.20.1.1.02.05</t>
  </si>
  <si>
    <t>Venta de bienes y servicios</t>
  </si>
  <si>
    <t>31.20.1.1.02.05.001</t>
  </si>
  <si>
    <t>Ventas de establecimientos de mercado</t>
  </si>
  <si>
    <t>31.20.1.1.02.05.001.08</t>
  </si>
  <si>
    <t>Servicios prestados a las empresas y servicios de produccion</t>
  </si>
  <si>
    <t>31.20.1.1.02.05.001.08.01</t>
  </si>
  <si>
    <t>Servicios de investigacion y desarrollo</t>
  </si>
  <si>
    <t>31.20.1.1.02.05.001.08.01.03</t>
  </si>
  <si>
    <t>Servicios interdisciplinarios de investigacion y desarrollo experimental</t>
  </si>
  <si>
    <t>31.20.1.1.02.05.001.08.01.03.26</t>
  </si>
  <si>
    <t>Convenio Interadministrativo N° SS-052-2024</t>
  </si>
  <si>
    <t>31.20.1.1.02.05.001.08.01.03.49</t>
  </si>
  <si>
    <t>CONTRATO INTERADMINISTRATIVO ICBF-UNICOR</t>
  </si>
  <si>
    <t>31.20.1.1.02.05.001.08.01.03.50</t>
  </si>
  <si>
    <t>Convenio interadministrativo N° 011-2026 C.V.S- Unicor</t>
  </si>
  <si>
    <t>31.20.1.1.02.05.001.08.01.03.51</t>
  </si>
  <si>
    <t>Convenio Interadministrativo N° 062-2026 Fiducoldex - Unicor</t>
  </si>
  <si>
    <t>31.20.1.1.02.05.001.08.01.03.52</t>
  </si>
  <si>
    <t>Adicion Contrato Unicor- EPM N° CRW162621-2022</t>
  </si>
  <si>
    <t>31.20.1.1.02.05.001.08.01.03.53</t>
  </si>
  <si>
    <t>Contrato Interadministrativo N° 0003-2026 Urrá-Unicor</t>
  </si>
  <si>
    <t>31.20.1.1.02.05.001.08.01.03.54</t>
  </si>
  <si>
    <t>Convenio Especifico de Colaboracion N° 425-2025 Hocol - Unicor</t>
  </si>
  <si>
    <t>31.20.1.1.02.05.001.08.01.10</t>
  </si>
  <si>
    <t>Otros servicios profesionales, cientificos y tecnico</t>
  </si>
  <si>
    <t>31.20.1.1.02.05.001.08.01.10.01</t>
  </si>
  <si>
    <t>31.20.1.1.02.05.001.09</t>
  </si>
  <si>
    <t>Servicios para la comunidad, sociales y personales</t>
  </si>
  <si>
    <t>31.20.1.1.02.05.001.09.01</t>
  </si>
  <si>
    <t>Servicios de educacion</t>
  </si>
  <si>
    <t>31.20.1.1.02.05.001.09.01.01</t>
  </si>
  <si>
    <t>Otros tipos de educacion y servicios de apoyo educativo</t>
  </si>
  <si>
    <t>31.20.1.1.02.05.001.09.01.01.01</t>
  </si>
  <si>
    <t>Centro de idiomas</t>
  </si>
  <si>
    <t>31.20.1.1.02.05.001.09.01.01.02</t>
  </si>
  <si>
    <t>Diplomados</t>
  </si>
  <si>
    <t>31.20.1.1.02.05.001.09.01.01.03</t>
  </si>
  <si>
    <t>Cursos, seminarios y otros</t>
  </si>
  <si>
    <t>31.20.1.1.02.05.002</t>
  </si>
  <si>
    <t>Ventas incidentales de establecimientos no de mercado</t>
  </si>
  <si>
    <t>31.20.1.1.02.05.002.00</t>
  </si>
  <si>
    <t>Agricultura, silvicultura y productos de la pesca</t>
  </si>
  <si>
    <t>31.20.1.1.02.05.002.00.01</t>
  </si>
  <si>
    <t>CINPIC</t>
  </si>
  <si>
    <t>31.20.1.1.02.05.002.00.02</t>
  </si>
  <si>
    <t>Proyectos Agricolas</t>
  </si>
  <si>
    <t>31.20.1.1.02.05.002.00.03</t>
  </si>
  <si>
    <t>proyectos Pecuarios</t>
  </si>
  <si>
    <t>31.20.1.1.02.05.002.07</t>
  </si>
  <si>
    <t>Servicios financieros y servicios conexos, servicios inmobiliarios y servicios de leasing</t>
  </si>
  <si>
    <t>31.20.1.1.02.05.002.07.01</t>
  </si>
  <si>
    <t>Arrendamiento de espacios fisicos</t>
  </si>
  <si>
    <t>31.20.1.1.02.05.002.08</t>
  </si>
  <si>
    <t>31.20.1.1.02.05.002.08.02</t>
  </si>
  <si>
    <t>Laboratorio de suelos</t>
  </si>
  <si>
    <t>31.20.1.1.02.05.002.08.03</t>
  </si>
  <si>
    <t>Laboratorio de aguas</t>
  </si>
  <si>
    <t>31.20.1.1.02.05.002.08.05</t>
  </si>
  <si>
    <t>Otros laboratorios</t>
  </si>
  <si>
    <t>31.20.1.1.02.05.002.08.06</t>
  </si>
  <si>
    <t>LABORATORIO DE TOXICOLOGÍA</t>
  </si>
  <si>
    <t>31.20.1.1.02.05.002.09</t>
  </si>
  <si>
    <t>31.20.1.1.02.05.002.09.01</t>
  </si>
  <si>
    <t>Deportes</t>
  </si>
  <si>
    <t>31.20.1.1.02.05.002.09.02</t>
  </si>
  <si>
    <t>Tienda universitaria</t>
  </si>
  <si>
    <t>31.20.1.2</t>
  </si>
  <si>
    <t>Recursos de Capital Propios</t>
  </si>
  <si>
    <t>31.20.1.2.05</t>
  </si>
  <si>
    <t>Rendimientos financieros</t>
  </si>
  <si>
    <t>31.20.1.2.05.02</t>
  </si>
  <si>
    <t>31.20.1.2.05.03</t>
  </si>
  <si>
    <t>Depositos Proyectos y Convenios</t>
  </si>
  <si>
    <t>31.20.1.2.05.03.01</t>
  </si>
  <si>
    <t>Rendimientos Proyectos y Convenios</t>
  </si>
  <si>
    <t>31.20.1.2.08</t>
  </si>
  <si>
    <t>Transferencias de capital</t>
  </si>
  <si>
    <t>31.20.1.2.08.01</t>
  </si>
  <si>
    <t>Donaciones</t>
  </si>
  <si>
    <t>31.20.1.2.08.01.003</t>
  </si>
  <si>
    <t>Del sector privado</t>
  </si>
  <si>
    <t>31.20.1.2.08.01.003.01</t>
  </si>
  <si>
    <t>No condicionadas a la adquisicion de un activo</t>
  </si>
  <si>
    <t>31.20.1.2.10</t>
  </si>
  <si>
    <t>31.20.1.2.10.01</t>
  </si>
  <si>
    <t>CANCELACION DE RESERVAS- PROPIOS</t>
  </si>
  <si>
    <t>31.20.1.2.10.01.001</t>
  </si>
  <si>
    <t>CANCELACION DE RESERVAS DE APROPIACION</t>
  </si>
  <si>
    <t>31.20.1.2.10.01.001.02</t>
  </si>
  <si>
    <t>CANCELACION DE RESERVAS PROPIOS</t>
  </si>
  <si>
    <t>31.20.1.2.10.01.001.04</t>
  </si>
  <si>
    <t>Cancelación de Reservas Convenios, Contratos y Otros</t>
  </si>
  <si>
    <t>31.20.1.2.10.02</t>
  </si>
  <si>
    <t>31.20.1.2.10.02.001</t>
  </si>
  <si>
    <t>Superavit Fiscal Funcionamiento</t>
  </si>
  <si>
    <t>31.20.1.2.10.02.010</t>
  </si>
  <si>
    <t>Superavit fiscal propios</t>
  </si>
  <si>
    <t>31.30.1</t>
  </si>
  <si>
    <t>INGRESOS ESTAMPILLA DEPARTAMENTAL</t>
  </si>
  <si>
    <t>31.30.1.1</t>
  </si>
  <si>
    <t>TRANSFERENCIAS</t>
  </si>
  <si>
    <t>31.30.1.1.02</t>
  </si>
  <si>
    <t>INGRESOS CORRIENTE NO TRIBUTARIOS</t>
  </si>
  <si>
    <t>31.30.1.1.02.06</t>
  </si>
  <si>
    <t>TRANSFERENCIAS CORRIENTES</t>
  </si>
  <si>
    <t>31.30.1.1.02.06.006</t>
  </si>
  <si>
    <t>TRANSFERENCIAS DE OTRAS ENTIDADES DEL GOBIERNO GENERAL</t>
  </si>
  <si>
    <t>31.30.1.1.02.06.006.07</t>
  </si>
  <si>
    <t>TRANSFERENCIA DEL RECAUDO DE ESTAMPILLAS</t>
  </si>
  <si>
    <t>31.30.1.1.02.06.006.07.01</t>
  </si>
  <si>
    <t>Estampilla Departamental</t>
  </si>
  <si>
    <t>31.30.1.2</t>
  </si>
  <si>
    <t>RECURSOS DE CAPITAL NACION</t>
  </si>
  <si>
    <t>31.30.1.2.05</t>
  </si>
  <si>
    <t>Rendimientos financieros Estampilla Departamental</t>
  </si>
  <si>
    <t>31.30.1.2.05.02</t>
  </si>
  <si>
    <t>31.30.1.2.10</t>
  </si>
  <si>
    <t>RECURSOS DEL BALANCE ESTAMPILLA DEPARTAMENTAL</t>
  </si>
  <si>
    <t>31.30.1.2.10.01</t>
  </si>
  <si>
    <t>CANCELACION DE RESERVAS ESTAMPILLA DEPARTAMENTAL</t>
  </si>
  <si>
    <t>31.30.1.2.10.01.001</t>
  </si>
  <si>
    <t>31.30.1.2.10.01.001.01</t>
  </si>
  <si>
    <t>31.30.1.2.10.02</t>
  </si>
  <si>
    <t>SUPERAVIT FISCAL ESTAMPILLA DEPARTAMENTAL</t>
  </si>
  <si>
    <t>31.30.1.2.10.02.012</t>
  </si>
  <si>
    <t>31.35.1</t>
  </si>
  <si>
    <t>INGRESOS PARTICIPACION IMPUESTO DE REGISTRO DEPARTAMENTAL</t>
  </si>
  <si>
    <t>31.35.1.1</t>
  </si>
  <si>
    <t>31.35.1.1.02</t>
  </si>
  <si>
    <t>31.35.1.1.02.06</t>
  </si>
  <si>
    <t>31.35.1.1.02.06.006</t>
  </si>
  <si>
    <t>31.35.1.1.02.06.006.06</t>
  </si>
  <si>
    <t>OTRAS UNIDADES DE GOBIERNO</t>
  </si>
  <si>
    <t>31.35.1.1.02.06.006.06.01</t>
  </si>
  <si>
    <t>Participacion Del Impuesto Del Registro Departamental</t>
  </si>
  <si>
    <t>31.35.1.2</t>
  </si>
  <si>
    <t>RECURSOS DE CAPITAL PARTICIPACION IMPUESTO DE REGISTRO  DEPARTAMENTAL</t>
  </si>
  <si>
    <t>31.35.1.2.10</t>
  </si>
  <si>
    <t>RECURSOS DEL BALANCE PARTICIPACION DEL IMPUESTO DE REGISTRO DEPARTAMENTAL</t>
  </si>
  <si>
    <t>31.35.1.2.10.01</t>
  </si>
  <si>
    <t>CANCELACION DE RESERVAS IMPUESTO DE REGISTRO DEPARMENTAL</t>
  </si>
  <si>
    <t>31.35.1.2.10.01.001</t>
  </si>
  <si>
    <t>CANCELACION DE RESERVAS IMPUESTO DE REGISTRO DEPARTAMENTAL</t>
  </si>
  <si>
    <t>31.35.1.2.10.01.001.01</t>
  </si>
  <si>
    <t>CANCELACION DE RESERVAS IMPUESTO DE REGISTRO</t>
  </si>
  <si>
    <t>31.40.1</t>
  </si>
  <si>
    <t>INGRESOS ESTAMPILLA NACIONAL</t>
  </si>
  <si>
    <t>31.40.1.2</t>
  </si>
  <si>
    <t>RECURSOS DE CAPITAL ESTAMPILLA NACIONAL</t>
  </si>
  <si>
    <t>31.40.1.2.10</t>
  </si>
  <si>
    <t>RECURSOS DEL BALANCE ESTAMPILLA NACIONAL</t>
  </si>
  <si>
    <t>31.40.1.2.10.01</t>
  </si>
  <si>
    <t>CANCELACION DE RESERVAS ESTAMPILLA NACIONAL</t>
  </si>
  <si>
    <t>31.40.1.2.10.01.001</t>
  </si>
  <si>
    <t>31.40.1.2.10.01.001.01</t>
  </si>
  <si>
    <t>31.40.1.2.10.02</t>
  </si>
  <si>
    <t>SUPERAVIT FISCAL ESTAMPILLA NACIONAL</t>
  </si>
  <si>
    <t>31.40.1.2.10.02.004</t>
  </si>
  <si>
    <t>TOTALES</t>
  </si>
  <si>
    <t>SEVEN - Presupuesto de Gobierno - Digital Ware.</t>
  </si>
  <si>
    <t>UNIVERSIDAD DE CÓRDOBA</t>
  </si>
  <si>
    <t>DIRECCIÓN FINANCIERA</t>
  </si>
  <si>
    <t>SUBDIRECCION DE PRESUPUESTO</t>
  </si>
  <si>
    <t xml:space="preserve"> INFORME DE EJECUCIÓN PRESUPUESTAL DE INGRESOS ACUMULADO</t>
  </si>
  <si>
    <t>NIT 891080031-3</t>
  </si>
  <si>
    <t>CODIGO PRESUPUESTALES</t>
  </si>
  <si>
    <t>CONCEPTOS PRESUPUESTALES</t>
  </si>
  <si>
    <t>PRESUPUESTO APROPIADO</t>
  </si>
  <si>
    <t>MODIFICACIONES</t>
  </si>
  <si>
    <t>PRESUPUESTO DEFINITIVO</t>
  </si>
  <si>
    <t>RECAUDO ACUMULADO</t>
  </si>
  <si>
    <t>RESULTADO DEL EJERCICIO $</t>
  </si>
  <si>
    <t>RESULTADO DEL EJERCICIO %</t>
  </si>
  <si>
    <t>Adiciones</t>
  </si>
  <si>
    <t>Reducciones</t>
  </si>
  <si>
    <t>7=(6-5)</t>
  </si>
  <si>
    <t>8=(6/5)*100</t>
  </si>
  <si>
    <t>01 DE  ENERO AL 31 DE MARZO DE 2026</t>
  </si>
  <si>
    <t>31.50.1</t>
  </si>
  <si>
    <t>Ingresos regalias</t>
  </si>
  <si>
    <t>31.50.1.1</t>
  </si>
  <si>
    <t>Ingresos Corrientes regalias</t>
  </si>
  <si>
    <t>31.50.1.1.02</t>
  </si>
  <si>
    <t>Ingresos no tributarios regalias</t>
  </si>
  <si>
    <t>31.50.1.1.02.06</t>
  </si>
  <si>
    <t>Transferencias corrientes regalias</t>
  </si>
  <si>
    <t xml:space="preserve">GRAN TOTAL </t>
  </si>
  <si>
    <t>ANDRES ENRIQUE MENDOZA VERGARA</t>
  </si>
  <si>
    <t xml:space="preserve">SILVIA MARIA BALLESTAS GARCIA </t>
  </si>
  <si>
    <t>DIRECTOR ASUNTOS FINANCIEROS</t>
  </si>
  <si>
    <t>SUBDIRECTORA DE PRESUPUESTO (E.)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</si>
</sst>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7" x14ac:knownFonts="1">
    <font>
      <sz val="10"/>
      <color rgb="FF000000"/>
      <name val="ARIAL"/>
      <charset val="1"/>
    </font>
    <font>
      <sz val="10"/>
      <color rgb="FF000000"/>
      <name val="Arial"/>
      <family val="2"/>
    </font>
    <font>
      <sz val="11"/>
      <color rgb="FF006100"/>
      <name val="Aptos Narrow"/>
      <family val="2"/>
      <scheme val="minor"/>
    </font>
    <font>
      <b/>
      <sz val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3" fillId="0" borderId="1" xfId="2" applyFont="1" applyFill="1" applyBorder="1"/>
    <xf numFmtId="0" fontId="3" fillId="0" borderId="4" xfId="2" applyFont="1" applyFill="1" applyBorder="1"/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justify" vertical="justify" wrapText="1"/>
    </xf>
    <xf numFmtId="164" fontId="3" fillId="0" borderId="5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3" fontId="0" fillId="0" borderId="5" xfId="0" applyNumberFormat="1" applyBorder="1" applyAlignment="1">
      <alignment vertical="top"/>
    </xf>
    <xf numFmtId="2" fontId="0" fillId="0" borderId="5" xfId="0" applyNumberFormat="1" applyBorder="1"/>
    <xf numFmtId="0" fontId="0" fillId="0" borderId="5" xfId="0" applyBorder="1"/>
    <xf numFmtId="0" fontId="4" fillId="0" borderId="5" xfId="0" applyFont="1" applyBorder="1" applyAlignment="1">
      <alignment vertical="top"/>
    </xf>
    <xf numFmtId="3" fontId="4" fillId="0" borderId="5" xfId="0" applyNumberFormat="1" applyFont="1" applyBorder="1" applyAlignment="1">
      <alignment vertical="top"/>
    </xf>
    <xf numFmtId="2" fontId="4" fillId="0" borderId="5" xfId="0" applyNumberFormat="1" applyFont="1" applyBorder="1"/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3" fontId="4" fillId="0" borderId="5" xfId="0" applyNumberFormat="1" applyFont="1" applyBorder="1"/>
    <xf numFmtId="0" fontId="4" fillId="0" borderId="5" xfId="0" applyFont="1" applyBorder="1"/>
    <xf numFmtId="3" fontId="0" fillId="0" borderId="5" xfId="0" applyNumberFormat="1" applyBorder="1"/>
    <xf numFmtId="2" fontId="5" fillId="0" borderId="5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 vertical="top"/>
    </xf>
    <xf numFmtId="165" fontId="4" fillId="0" borderId="5" xfId="0" applyNumberFormat="1" applyFont="1" applyBorder="1" applyAlignment="1">
      <alignment horizontal="right"/>
    </xf>
    <xf numFmtId="0" fontId="6" fillId="0" borderId="0" xfId="0" applyFont="1" applyAlignment="1">
      <alignment vertical="top"/>
    </xf>
    <xf numFmtId="3" fontId="6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 applyProtection="1">
      <alignment horizontal="center"/>
      <protection hidden="1"/>
    </xf>
    <xf numFmtId="4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vertical="top"/>
    </xf>
    <xf numFmtId="4" fontId="0" fillId="0" borderId="5" xfId="0" applyNumberFormat="1" applyBorder="1" applyAlignment="1">
      <alignment vertical="top"/>
    </xf>
    <xf numFmtId="0" fontId="3" fillId="0" borderId="5" xfId="2" applyFont="1" applyFill="1" applyBorder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3" fontId="3" fillId="0" borderId="5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3">
    <cellStyle name="Bueno" xfId="2" builtinId="26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0</xdr:row>
      <xdr:rowOff>25400</xdr:rowOff>
    </xdr:from>
    <xdr:to>
      <xdr:col>0</xdr:col>
      <xdr:colOff>1314450</xdr:colOff>
      <xdr:row>5</xdr:row>
      <xdr:rowOff>136525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CD37C39-07C4-48A2-9262-299F4BC69B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25400"/>
          <a:ext cx="7747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66675</xdr:colOff>
      <xdr:row>0</xdr:row>
      <xdr:rowOff>66675</xdr:rowOff>
    </xdr:from>
    <xdr:to>
      <xdr:col>8</xdr:col>
      <xdr:colOff>752475</xdr:colOff>
      <xdr:row>5</xdr:row>
      <xdr:rowOff>133350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F319FDDF-39D2-4608-9E90-F2CCA750AAF5}"/>
            </a:ext>
          </a:extLst>
        </xdr:cNvPr>
        <xdr:cNvSpPr txBox="1">
          <a:spLocks noChangeArrowheads="1"/>
        </xdr:cNvSpPr>
      </xdr:nvSpPr>
      <xdr:spPr bwMode="auto">
        <a:xfrm>
          <a:off x="8842375" y="66675"/>
          <a:ext cx="1828800" cy="860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251827</xdr:colOff>
      <xdr:row>0</xdr:row>
      <xdr:rowOff>114300</xdr:rowOff>
    </xdr:from>
    <xdr:to>
      <xdr:col>8</xdr:col>
      <xdr:colOff>552450</xdr:colOff>
      <xdr:row>5</xdr:row>
      <xdr:rowOff>19050</xdr:rowOff>
    </xdr:to>
    <xdr:pic>
      <xdr:nvPicPr>
        <xdr:cNvPr id="4" name="Imagen 3" descr="Logo A con Res">
          <a:extLst>
            <a:ext uri="{FF2B5EF4-FFF2-40B4-BE49-F238E27FC236}">
              <a16:creationId xmlns:a16="http://schemas.microsoft.com/office/drawing/2014/main" id="{6F0E085C-09F9-4B66-B78B-890B07FDF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6702" y="114300"/>
          <a:ext cx="1376948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139074</xdr:colOff>
      <xdr:row>156</xdr:row>
      <xdr:rowOff>57150</xdr:rowOff>
    </xdr:from>
    <xdr:to>
      <xdr:col>2</xdr:col>
      <xdr:colOff>0</xdr:colOff>
      <xdr:row>158</xdr:row>
      <xdr:rowOff>78520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6AC683A-2C65-4373-80CE-FCF796796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2063124" y="36556950"/>
          <a:ext cx="2032626" cy="33887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156</xdr:row>
      <xdr:rowOff>38100</xdr:rowOff>
    </xdr:from>
    <xdr:to>
      <xdr:col>8</xdr:col>
      <xdr:colOff>352354</xdr:colOff>
      <xdr:row>161</xdr:row>
      <xdr:rowOff>76805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32E4A1A-96DA-5311-23BD-F014E80FD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7675" y="37833300"/>
          <a:ext cx="1885879" cy="848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163"/>
  <sheetViews>
    <sheetView tabSelected="1" view="pageBreakPreview" topLeftCell="A138" zoomScaleNormal="100" zoomScaleSheetLayoutView="100" workbookViewId="0">
      <selection activeCell="E157" sqref="E157"/>
    </sheetView>
  </sheetViews>
  <sheetFormatPr baseColWidth="10" defaultColWidth="6.85546875" defaultRowHeight="12.75" x14ac:dyDescent="0.2"/>
  <cols>
    <col min="1" max="1" width="27.5703125" bestFit="1" customWidth="1"/>
    <col min="2" max="2" width="31.85546875" customWidth="1"/>
    <col min="3" max="3" width="15.85546875" customWidth="1"/>
    <col min="4" max="4" width="20.140625" bestFit="1" customWidth="1"/>
    <col min="5" max="5" width="10.140625" bestFit="1" customWidth="1"/>
    <col min="6" max="6" width="20.42578125" bestFit="1" customWidth="1"/>
    <col min="7" max="7" width="13.7109375" customWidth="1"/>
    <col min="8" max="8" width="16.140625" customWidth="1"/>
    <col min="9" max="9" width="13.140625" customWidth="1"/>
    <col min="10" max="10" width="8.42578125" bestFit="1" customWidth="1"/>
    <col min="11" max="11" width="29.5703125" bestFit="1" customWidth="1"/>
  </cols>
  <sheetData>
    <row r="1" spans="1:9" ht="12.75" customHeight="1" x14ac:dyDescent="0.2">
      <c r="A1" s="4"/>
      <c r="B1" s="37" t="s">
        <v>255</v>
      </c>
      <c r="C1" s="37"/>
      <c r="D1" s="37"/>
      <c r="E1" s="37"/>
      <c r="F1" s="37"/>
      <c r="G1" s="37"/>
      <c r="H1" s="37"/>
      <c r="I1" s="38"/>
    </row>
    <row r="2" spans="1:9" ht="12.75" customHeight="1" x14ac:dyDescent="0.2">
      <c r="A2" s="5"/>
      <c r="B2" s="35" t="s">
        <v>256</v>
      </c>
      <c r="C2" s="35"/>
      <c r="D2" s="35"/>
      <c r="E2" s="35"/>
      <c r="F2" s="35"/>
      <c r="G2" s="35"/>
      <c r="H2" s="35"/>
      <c r="I2" s="36"/>
    </row>
    <row r="3" spans="1:9" ht="12.75" customHeight="1" x14ac:dyDescent="0.2">
      <c r="A3" s="5"/>
      <c r="B3" s="35" t="s">
        <v>257</v>
      </c>
      <c r="C3" s="35"/>
      <c r="D3" s="35"/>
      <c r="E3" s="35"/>
      <c r="F3" s="35"/>
      <c r="G3" s="35"/>
      <c r="H3" s="35"/>
      <c r="I3" s="36"/>
    </row>
    <row r="4" spans="1:9" ht="12.75" customHeight="1" x14ac:dyDescent="0.2">
      <c r="A4" s="5"/>
      <c r="B4" s="35" t="s">
        <v>258</v>
      </c>
      <c r="C4" s="35"/>
      <c r="D4" s="35"/>
      <c r="E4" s="35"/>
      <c r="F4" s="35"/>
      <c r="G4" s="35"/>
      <c r="H4" s="35"/>
      <c r="I4" s="36"/>
    </row>
    <row r="5" spans="1:9" ht="12.75" customHeight="1" x14ac:dyDescent="0.2">
      <c r="A5" s="5"/>
      <c r="B5" s="35" t="s">
        <v>272</v>
      </c>
      <c r="C5" s="35"/>
      <c r="D5" s="35"/>
      <c r="E5" s="35"/>
      <c r="F5" s="35"/>
      <c r="G5" s="35"/>
      <c r="H5" s="35"/>
      <c r="I5" s="36"/>
    </row>
    <row r="6" spans="1:9" ht="12.75" customHeight="1" x14ac:dyDescent="0.2">
      <c r="A6" s="5"/>
      <c r="B6" s="35" t="s">
        <v>259</v>
      </c>
      <c r="C6" s="35"/>
      <c r="D6" s="35"/>
      <c r="E6" s="35"/>
      <c r="F6" s="35"/>
      <c r="G6" s="35"/>
      <c r="H6" s="35"/>
      <c r="I6" s="36"/>
    </row>
    <row r="7" spans="1:9" ht="18.600000000000001" customHeight="1" x14ac:dyDescent="0.2">
      <c r="A7" s="41" t="s">
        <v>260</v>
      </c>
      <c r="B7" s="6" t="s">
        <v>261</v>
      </c>
      <c r="C7" s="41" t="s">
        <v>262</v>
      </c>
      <c r="D7" s="41" t="s">
        <v>263</v>
      </c>
      <c r="E7" s="41"/>
      <c r="F7" s="41" t="s">
        <v>264</v>
      </c>
      <c r="G7" s="42" t="s">
        <v>265</v>
      </c>
      <c r="H7" s="43" t="s">
        <v>266</v>
      </c>
      <c r="I7" s="43" t="s">
        <v>267</v>
      </c>
    </row>
    <row r="8" spans="1:9" x14ac:dyDescent="0.2">
      <c r="A8" s="41"/>
      <c r="B8" s="6"/>
      <c r="C8" s="41"/>
      <c r="D8" s="7" t="s">
        <v>268</v>
      </c>
      <c r="E8" s="7" t="s">
        <v>269</v>
      </c>
      <c r="F8" s="41"/>
      <c r="G8" s="42"/>
      <c r="H8" s="43"/>
      <c r="I8" s="43"/>
    </row>
    <row r="9" spans="1:9" x14ac:dyDescent="0.2">
      <c r="A9" s="7">
        <v>1</v>
      </c>
      <c r="B9" s="8">
        <v>2</v>
      </c>
      <c r="C9" s="7">
        <v>3</v>
      </c>
      <c r="D9" s="44">
        <v>4</v>
      </c>
      <c r="E9" s="44"/>
      <c r="F9" s="7">
        <v>5</v>
      </c>
      <c r="G9" s="7">
        <v>6</v>
      </c>
      <c r="H9" s="9" t="s">
        <v>270</v>
      </c>
      <c r="I9" s="9" t="s">
        <v>271</v>
      </c>
    </row>
    <row r="10" spans="1:9" x14ac:dyDescent="0.2">
      <c r="A10" s="14" t="s">
        <v>0</v>
      </c>
      <c r="B10" s="18" t="s">
        <v>1</v>
      </c>
      <c r="C10" s="15">
        <v>336096902250</v>
      </c>
      <c r="D10" s="15">
        <v>195350627358.07001</v>
      </c>
      <c r="E10" s="15">
        <v>0</v>
      </c>
      <c r="F10" s="15">
        <v>531447529608.07001</v>
      </c>
      <c r="G10" s="15">
        <v>45668658085.730003</v>
      </c>
      <c r="H10" s="15">
        <f>+G10-F10</f>
        <v>-485778871522.34003</v>
      </c>
      <c r="I10" s="16">
        <f>(G10/F10)*100</f>
        <v>8.593258137714848</v>
      </c>
    </row>
    <row r="11" spans="1:9" x14ac:dyDescent="0.2">
      <c r="A11" s="14" t="s">
        <v>2</v>
      </c>
      <c r="B11" s="18" t="s">
        <v>3</v>
      </c>
      <c r="C11" s="15">
        <v>295991666160</v>
      </c>
      <c r="D11" s="15">
        <v>126485663230.23</v>
      </c>
      <c r="E11" s="15">
        <v>0</v>
      </c>
      <c r="F11" s="15">
        <v>422477329390.22998</v>
      </c>
      <c r="G11" s="15">
        <v>25492295481.419998</v>
      </c>
      <c r="H11" s="15">
        <f t="shared" ref="H11:H74" si="0">+G11-F11</f>
        <v>-396985033908.81</v>
      </c>
      <c r="I11" s="16">
        <f t="shared" ref="I11:I74" si="1">(G11/F11)*100</f>
        <v>6.034003177925201</v>
      </c>
    </row>
    <row r="12" spans="1:9" x14ac:dyDescent="0.2">
      <c r="A12" s="10" t="s">
        <v>4</v>
      </c>
      <c r="B12" s="19" t="s">
        <v>5</v>
      </c>
      <c r="C12" s="11">
        <v>293521661289</v>
      </c>
      <c r="D12" s="11">
        <v>0</v>
      </c>
      <c r="E12" s="11">
        <v>0</v>
      </c>
      <c r="F12" s="11">
        <v>293521661289</v>
      </c>
      <c r="G12" s="11">
        <v>25169225955.27</v>
      </c>
      <c r="H12" s="11">
        <f t="shared" si="0"/>
        <v>-268352435333.73001</v>
      </c>
      <c r="I12" s="12">
        <f t="shared" si="1"/>
        <v>8.5749126128338791</v>
      </c>
    </row>
    <row r="13" spans="1:9" x14ac:dyDescent="0.2">
      <c r="A13" s="10" t="s">
        <v>6</v>
      </c>
      <c r="B13" s="19" t="s">
        <v>7</v>
      </c>
      <c r="C13" s="11">
        <v>293521661289</v>
      </c>
      <c r="D13" s="11">
        <v>0</v>
      </c>
      <c r="E13" s="11">
        <v>0</v>
      </c>
      <c r="F13" s="11">
        <v>293521661289</v>
      </c>
      <c r="G13" s="11">
        <v>25169225955.27</v>
      </c>
      <c r="H13" s="11">
        <f t="shared" si="0"/>
        <v>-268352435333.73001</v>
      </c>
      <c r="I13" s="12">
        <f t="shared" si="1"/>
        <v>8.5749126128338791</v>
      </c>
    </row>
    <row r="14" spans="1:9" x14ac:dyDescent="0.2">
      <c r="A14" s="10" t="s">
        <v>8</v>
      </c>
      <c r="B14" s="19" t="s">
        <v>9</v>
      </c>
      <c r="C14" s="11">
        <v>293521661289</v>
      </c>
      <c r="D14" s="11">
        <v>0</v>
      </c>
      <c r="E14" s="11">
        <v>0</v>
      </c>
      <c r="F14" s="11">
        <v>293521661289</v>
      </c>
      <c r="G14" s="11">
        <v>25169225955.27</v>
      </c>
      <c r="H14" s="11">
        <f t="shared" si="0"/>
        <v>-268352435333.73001</v>
      </c>
      <c r="I14" s="12">
        <f t="shared" si="1"/>
        <v>8.5749126128338791</v>
      </c>
    </row>
    <row r="15" spans="1:9" ht="25.5" x14ac:dyDescent="0.2">
      <c r="A15" s="10" t="s">
        <v>10</v>
      </c>
      <c r="B15" s="19" t="s">
        <v>11</v>
      </c>
      <c r="C15" s="11">
        <v>293521661289</v>
      </c>
      <c r="D15" s="11">
        <v>0</v>
      </c>
      <c r="E15" s="11">
        <v>0</v>
      </c>
      <c r="F15" s="11">
        <v>293521661289</v>
      </c>
      <c r="G15" s="11">
        <v>25169225955.27</v>
      </c>
      <c r="H15" s="11">
        <f t="shared" si="0"/>
        <v>-268352435333.73001</v>
      </c>
      <c r="I15" s="12">
        <f t="shared" si="1"/>
        <v>8.5749126128338791</v>
      </c>
    </row>
    <row r="16" spans="1:9" x14ac:dyDescent="0.2">
      <c r="A16" s="10" t="s">
        <v>12</v>
      </c>
      <c r="B16" s="19" t="s">
        <v>13</v>
      </c>
      <c r="C16" s="11">
        <v>288038945661</v>
      </c>
      <c r="D16" s="11">
        <v>0</v>
      </c>
      <c r="E16" s="11">
        <v>0</v>
      </c>
      <c r="F16" s="11">
        <v>288038945661</v>
      </c>
      <c r="G16" s="11">
        <v>23577584733</v>
      </c>
      <c r="H16" s="11">
        <f t="shared" si="0"/>
        <v>-264461360928</v>
      </c>
      <c r="I16" s="12">
        <f t="shared" si="1"/>
        <v>8.1855544495531625</v>
      </c>
    </row>
    <row r="17" spans="1:9" x14ac:dyDescent="0.2">
      <c r="A17" s="10" t="s">
        <v>14</v>
      </c>
      <c r="B17" s="19" t="s">
        <v>15</v>
      </c>
      <c r="C17" s="11">
        <v>200953573839</v>
      </c>
      <c r="D17" s="11">
        <v>0</v>
      </c>
      <c r="E17" s="11">
        <v>0</v>
      </c>
      <c r="F17" s="11">
        <v>200953573839</v>
      </c>
      <c r="G17" s="11">
        <v>19423948625</v>
      </c>
      <c r="H17" s="11">
        <f t="shared" si="0"/>
        <v>-181529625214</v>
      </c>
      <c r="I17" s="12">
        <f t="shared" si="1"/>
        <v>9.6658886199068448</v>
      </c>
    </row>
    <row r="18" spans="1:9" x14ac:dyDescent="0.2">
      <c r="A18" s="10" t="s">
        <v>16</v>
      </c>
      <c r="B18" s="19" t="s">
        <v>17</v>
      </c>
      <c r="C18" s="11">
        <v>2885399453</v>
      </c>
      <c r="D18" s="11">
        <v>0</v>
      </c>
      <c r="E18" s="11">
        <v>0</v>
      </c>
      <c r="F18" s="11">
        <v>2885399453</v>
      </c>
      <c r="G18" s="11">
        <v>0</v>
      </c>
      <c r="H18" s="11">
        <f t="shared" si="0"/>
        <v>-2885399453</v>
      </c>
      <c r="I18" s="12">
        <f t="shared" si="1"/>
        <v>0</v>
      </c>
    </row>
    <row r="19" spans="1:9" x14ac:dyDescent="0.2">
      <c r="A19" s="10" t="s">
        <v>18</v>
      </c>
      <c r="B19" s="19" t="s">
        <v>19</v>
      </c>
      <c r="C19" s="11">
        <v>61829159467</v>
      </c>
      <c r="D19" s="11">
        <v>0</v>
      </c>
      <c r="E19" s="11">
        <v>0</v>
      </c>
      <c r="F19" s="11">
        <v>61829159467</v>
      </c>
      <c r="G19" s="11">
        <v>3951614450</v>
      </c>
      <c r="H19" s="11">
        <f t="shared" si="0"/>
        <v>-57877545017</v>
      </c>
      <c r="I19" s="12">
        <f t="shared" si="1"/>
        <v>6.391182548921905</v>
      </c>
    </row>
    <row r="20" spans="1:9" ht="25.5" x14ac:dyDescent="0.2">
      <c r="A20" s="10" t="s">
        <v>20</v>
      </c>
      <c r="B20" s="19" t="s">
        <v>21</v>
      </c>
      <c r="C20" s="11">
        <v>22370812902</v>
      </c>
      <c r="D20" s="11">
        <v>0</v>
      </c>
      <c r="E20" s="11">
        <v>0</v>
      </c>
      <c r="F20" s="11">
        <v>22370812902</v>
      </c>
      <c r="G20" s="11">
        <v>202021658</v>
      </c>
      <c r="H20" s="11">
        <f t="shared" si="0"/>
        <v>-22168791244</v>
      </c>
      <c r="I20" s="12">
        <f t="shared" si="1"/>
        <v>0.90305908365957877</v>
      </c>
    </row>
    <row r="21" spans="1:9" ht="25.5" x14ac:dyDescent="0.2">
      <c r="A21" s="10" t="s">
        <v>22</v>
      </c>
      <c r="B21" s="19" t="s">
        <v>23</v>
      </c>
      <c r="C21" s="11">
        <v>5482715628</v>
      </c>
      <c r="D21" s="11">
        <v>0</v>
      </c>
      <c r="E21" s="11">
        <v>0</v>
      </c>
      <c r="F21" s="11">
        <v>5482715628</v>
      </c>
      <c r="G21" s="11">
        <v>1591635160</v>
      </c>
      <c r="H21" s="11">
        <f t="shared" si="0"/>
        <v>-3891080468</v>
      </c>
      <c r="I21" s="12">
        <f t="shared" si="1"/>
        <v>29.030051310186245</v>
      </c>
    </row>
    <row r="22" spans="1:9" ht="25.5" x14ac:dyDescent="0.2">
      <c r="A22" s="10" t="s">
        <v>24</v>
      </c>
      <c r="B22" s="19" t="s">
        <v>23</v>
      </c>
      <c r="C22" s="11">
        <v>5482715628</v>
      </c>
      <c r="D22" s="11">
        <v>0</v>
      </c>
      <c r="E22" s="11">
        <v>0</v>
      </c>
      <c r="F22" s="11">
        <v>5482715628</v>
      </c>
      <c r="G22" s="11">
        <v>1591635160</v>
      </c>
      <c r="H22" s="11">
        <f t="shared" si="0"/>
        <v>-3891080468</v>
      </c>
      <c r="I22" s="12">
        <f t="shared" si="1"/>
        <v>29.030051310186245</v>
      </c>
    </row>
    <row r="23" spans="1:9" ht="25.5" x14ac:dyDescent="0.2">
      <c r="A23" s="10" t="s">
        <v>25</v>
      </c>
      <c r="B23" s="19" t="s">
        <v>26</v>
      </c>
      <c r="C23" s="11">
        <v>0</v>
      </c>
      <c r="D23" s="11">
        <v>0</v>
      </c>
      <c r="E23" s="11">
        <v>0</v>
      </c>
      <c r="F23" s="11">
        <v>0</v>
      </c>
      <c r="G23" s="11">
        <v>6062.27</v>
      </c>
      <c r="H23" s="11">
        <f t="shared" si="0"/>
        <v>6062.27</v>
      </c>
      <c r="I23" s="12">
        <v>0</v>
      </c>
    </row>
    <row r="24" spans="1:9" ht="25.5" x14ac:dyDescent="0.2">
      <c r="A24" s="10" t="s">
        <v>27</v>
      </c>
      <c r="B24" s="19" t="s">
        <v>28</v>
      </c>
      <c r="C24" s="11">
        <v>0</v>
      </c>
      <c r="D24" s="11">
        <v>0</v>
      </c>
      <c r="E24" s="11">
        <v>0</v>
      </c>
      <c r="F24" s="11">
        <v>0</v>
      </c>
      <c r="G24" s="11">
        <v>6062.27</v>
      </c>
      <c r="H24" s="11">
        <f t="shared" si="0"/>
        <v>6062.27</v>
      </c>
      <c r="I24" s="12">
        <v>0</v>
      </c>
    </row>
    <row r="25" spans="1:9" x14ac:dyDescent="0.2">
      <c r="A25" s="10" t="s">
        <v>29</v>
      </c>
      <c r="B25" s="19" t="s">
        <v>30</v>
      </c>
      <c r="C25" s="11">
        <v>2470004871</v>
      </c>
      <c r="D25" s="11">
        <v>126485663230.23</v>
      </c>
      <c r="E25" s="11">
        <v>0</v>
      </c>
      <c r="F25" s="11">
        <v>128955668101.23</v>
      </c>
      <c r="G25" s="11">
        <v>323069526.14999998</v>
      </c>
      <c r="H25" s="11">
        <f t="shared" si="0"/>
        <v>-128632598575.08</v>
      </c>
      <c r="I25" s="12">
        <f t="shared" si="1"/>
        <v>0.25052758898227789</v>
      </c>
    </row>
    <row r="26" spans="1:9" x14ac:dyDescent="0.2">
      <c r="A26" s="10" t="s">
        <v>31</v>
      </c>
      <c r="B26" s="19" t="s">
        <v>32</v>
      </c>
      <c r="C26" s="11">
        <v>2470004871</v>
      </c>
      <c r="D26" s="11">
        <v>0</v>
      </c>
      <c r="E26" s="11">
        <v>0</v>
      </c>
      <c r="F26" s="11">
        <v>2470004871</v>
      </c>
      <c r="G26" s="11">
        <v>323069526.14999998</v>
      </c>
      <c r="H26" s="11">
        <f t="shared" si="0"/>
        <v>-2146935344.8499999</v>
      </c>
      <c r="I26" s="12">
        <f t="shared" si="1"/>
        <v>13.079712106770172</v>
      </c>
    </row>
    <row r="27" spans="1:9" x14ac:dyDescent="0.2">
      <c r="A27" s="10" t="s">
        <v>33</v>
      </c>
      <c r="B27" s="19" t="s">
        <v>34</v>
      </c>
      <c r="C27" s="11">
        <v>2470004871</v>
      </c>
      <c r="D27" s="11">
        <v>0</v>
      </c>
      <c r="E27" s="11">
        <v>0</v>
      </c>
      <c r="F27" s="11">
        <v>2470004871</v>
      </c>
      <c r="G27" s="11">
        <v>323069526.14999998</v>
      </c>
      <c r="H27" s="11">
        <f t="shared" si="0"/>
        <v>-2146935344.8499999</v>
      </c>
      <c r="I27" s="12">
        <f t="shared" si="1"/>
        <v>13.079712106770172</v>
      </c>
    </row>
    <row r="28" spans="1:9" x14ac:dyDescent="0.2">
      <c r="A28" s="10" t="s">
        <v>35</v>
      </c>
      <c r="B28" s="19" t="s">
        <v>36</v>
      </c>
      <c r="C28" s="11">
        <v>0</v>
      </c>
      <c r="D28" s="11">
        <v>126485663230.23</v>
      </c>
      <c r="E28" s="11">
        <v>0</v>
      </c>
      <c r="F28" s="11">
        <v>126485663230.23</v>
      </c>
      <c r="G28" s="11">
        <v>0</v>
      </c>
      <c r="H28" s="11">
        <f t="shared" si="0"/>
        <v>-126485663230.23</v>
      </c>
      <c r="I28" s="12">
        <f t="shared" si="1"/>
        <v>0</v>
      </c>
    </row>
    <row r="29" spans="1:9" ht="25.5" x14ac:dyDescent="0.2">
      <c r="A29" s="10" t="s">
        <v>37</v>
      </c>
      <c r="B29" s="19" t="s">
        <v>38</v>
      </c>
      <c r="C29" s="11">
        <v>0</v>
      </c>
      <c r="D29" s="11">
        <v>524155929.72000003</v>
      </c>
      <c r="E29" s="11">
        <v>0</v>
      </c>
      <c r="F29" s="11">
        <v>524155929.72000003</v>
      </c>
      <c r="G29" s="11">
        <v>0</v>
      </c>
      <c r="H29" s="11">
        <f t="shared" si="0"/>
        <v>-524155929.72000003</v>
      </c>
      <c r="I29" s="12">
        <f t="shared" si="1"/>
        <v>0</v>
      </c>
    </row>
    <row r="30" spans="1:9" ht="25.5" x14ac:dyDescent="0.2">
      <c r="A30" s="10" t="s">
        <v>39</v>
      </c>
      <c r="B30" s="19" t="s">
        <v>40</v>
      </c>
      <c r="C30" s="11">
        <v>0</v>
      </c>
      <c r="D30" s="11">
        <v>524155929.72000003</v>
      </c>
      <c r="E30" s="11">
        <v>0</v>
      </c>
      <c r="F30" s="11">
        <v>524155929.72000003</v>
      </c>
      <c r="G30" s="11">
        <v>0</v>
      </c>
      <c r="H30" s="11">
        <f t="shared" si="0"/>
        <v>-524155929.72000003</v>
      </c>
      <c r="I30" s="12">
        <f t="shared" si="1"/>
        <v>0</v>
      </c>
    </row>
    <row r="31" spans="1:9" x14ac:dyDescent="0.2">
      <c r="A31" s="10" t="s">
        <v>41</v>
      </c>
      <c r="B31" s="19" t="s">
        <v>42</v>
      </c>
      <c r="C31" s="11">
        <v>0</v>
      </c>
      <c r="D31" s="11">
        <v>524155929.72000003</v>
      </c>
      <c r="E31" s="11">
        <v>0</v>
      </c>
      <c r="F31" s="11">
        <v>524155929.72000003</v>
      </c>
      <c r="G31" s="11">
        <v>0</v>
      </c>
      <c r="H31" s="11">
        <f t="shared" si="0"/>
        <v>-524155929.72000003</v>
      </c>
      <c r="I31" s="12">
        <f t="shared" si="1"/>
        <v>0</v>
      </c>
    </row>
    <row r="32" spans="1:9" x14ac:dyDescent="0.2">
      <c r="A32" s="10" t="s">
        <v>43</v>
      </c>
      <c r="B32" s="19" t="s">
        <v>44</v>
      </c>
      <c r="C32" s="11">
        <v>0</v>
      </c>
      <c r="D32" s="11">
        <v>125961507300.50999</v>
      </c>
      <c r="E32" s="11">
        <v>0</v>
      </c>
      <c r="F32" s="11">
        <v>125961507300.50999</v>
      </c>
      <c r="G32" s="11">
        <v>0</v>
      </c>
      <c r="H32" s="11">
        <f t="shared" si="0"/>
        <v>-125961507300.50999</v>
      </c>
      <c r="I32" s="12">
        <f t="shared" si="1"/>
        <v>0</v>
      </c>
    </row>
    <row r="33" spans="1:9" x14ac:dyDescent="0.2">
      <c r="A33" s="10" t="s">
        <v>45</v>
      </c>
      <c r="B33" s="19" t="s">
        <v>46</v>
      </c>
      <c r="C33" s="11">
        <v>0</v>
      </c>
      <c r="D33" s="11">
        <v>9161803643.0300007</v>
      </c>
      <c r="E33" s="11">
        <v>0</v>
      </c>
      <c r="F33" s="11">
        <v>9161803643.0300007</v>
      </c>
      <c r="G33" s="11">
        <v>0</v>
      </c>
      <c r="H33" s="11">
        <f t="shared" si="0"/>
        <v>-9161803643.0300007</v>
      </c>
      <c r="I33" s="12">
        <f t="shared" si="1"/>
        <v>0</v>
      </c>
    </row>
    <row r="34" spans="1:9" x14ac:dyDescent="0.2">
      <c r="A34" s="10" t="s">
        <v>47</v>
      </c>
      <c r="B34" s="19" t="s">
        <v>48</v>
      </c>
      <c r="C34" s="11">
        <v>0</v>
      </c>
      <c r="D34" s="11">
        <v>18656421375.810001</v>
      </c>
      <c r="E34" s="11">
        <v>0</v>
      </c>
      <c r="F34" s="11">
        <v>18656421375.810001</v>
      </c>
      <c r="G34" s="11">
        <v>0</v>
      </c>
      <c r="H34" s="11">
        <f t="shared" si="0"/>
        <v>-18656421375.810001</v>
      </c>
      <c r="I34" s="12">
        <f t="shared" si="1"/>
        <v>0</v>
      </c>
    </row>
    <row r="35" spans="1:9" x14ac:dyDescent="0.2">
      <c r="A35" s="10" t="s">
        <v>49</v>
      </c>
      <c r="B35" s="19" t="s">
        <v>50</v>
      </c>
      <c r="C35" s="11">
        <v>0</v>
      </c>
      <c r="D35" s="11">
        <v>97610183971.850006</v>
      </c>
      <c r="E35" s="11">
        <v>0</v>
      </c>
      <c r="F35" s="11">
        <v>97610183971.850006</v>
      </c>
      <c r="G35" s="11">
        <v>0</v>
      </c>
      <c r="H35" s="11">
        <f t="shared" si="0"/>
        <v>-97610183971.850006</v>
      </c>
      <c r="I35" s="12">
        <f t="shared" si="1"/>
        <v>0</v>
      </c>
    </row>
    <row r="36" spans="1:9" ht="25.5" x14ac:dyDescent="0.2">
      <c r="A36" s="10" t="s">
        <v>51</v>
      </c>
      <c r="B36" s="19" t="s">
        <v>52</v>
      </c>
      <c r="C36" s="11">
        <v>0</v>
      </c>
      <c r="D36" s="11">
        <v>533098309.81999999</v>
      </c>
      <c r="E36" s="11">
        <v>0</v>
      </c>
      <c r="F36" s="11">
        <v>533098309.81999999</v>
      </c>
      <c r="G36" s="11">
        <v>0</v>
      </c>
      <c r="H36" s="11">
        <f t="shared" si="0"/>
        <v>-533098309.81999999</v>
      </c>
      <c r="I36" s="12">
        <f t="shared" si="1"/>
        <v>0</v>
      </c>
    </row>
    <row r="37" spans="1:9" x14ac:dyDescent="0.2">
      <c r="A37" s="14" t="s">
        <v>53</v>
      </c>
      <c r="B37" s="18" t="s">
        <v>54</v>
      </c>
      <c r="C37" s="15">
        <v>25435236090</v>
      </c>
      <c r="D37" s="15">
        <v>62449120949.870003</v>
      </c>
      <c r="E37" s="15">
        <v>0</v>
      </c>
      <c r="F37" s="15">
        <v>87884357039.869995</v>
      </c>
      <c r="G37" s="15">
        <v>15518079178.5</v>
      </c>
      <c r="H37" s="15">
        <f t="shared" si="0"/>
        <v>-72366277861.369995</v>
      </c>
      <c r="I37" s="16">
        <f t="shared" si="1"/>
        <v>17.657384887574477</v>
      </c>
    </row>
    <row r="38" spans="1:9" x14ac:dyDescent="0.2">
      <c r="A38" s="10" t="s">
        <v>55</v>
      </c>
      <c r="B38" s="19" t="s">
        <v>56</v>
      </c>
      <c r="C38" s="11">
        <v>22359135943</v>
      </c>
      <c r="D38" s="11">
        <v>14436704139.27</v>
      </c>
      <c r="E38" s="11">
        <v>0</v>
      </c>
      <c r="F38" s="11">
        <v>36795840082.269997</v>
      </c>
      <c r="G38" s="11">
        <v>10378057104</v>
      </c>
      <c r="H38" s="11">
        <f t="shared" si="0"/>
        <v>-26417782978.269997</v>
      </c>
      <c r="I38" s="12">
        <f t="shared" si="1"/>
        <v>28.204430394295159</v>
      </c>
    </row>
    <row r="39" spans="1:9" x14ac:dyDescent="0.2">
      <c r="A39" s="10" t="s">
        <v>57</v>
      </c>
      <c r="B39" s="19" t="s">
        <v>58</v>
      </c>
      <c r="C39" s="11">
        <v>22359135943</v>
      </c>
      <c r="D39" s="11">
        <v>14436704139.27</v>
      </c>
      <c r="E39" s="11">
        <v>0</v>
      </c>
      <c r="F39" s="11">
        <v>36795840082.269997</v>
      </c>
      <c r="G39" s="11">
        <v>10378057104</v>
      </c>
      <c r="H39" s="11">
        <f t="shared" si="0"/>
        <v>-26417782978.269997</v>
      </c>
      <c r="I39" s="12">
        <f t="shared" si="1"/>
        <v>28.204430394295159</v>
      </c>
    </row>
    <row r="40" spans="1:9" x14ac:dyDescent="0.2">
      <c r="A40" s="10" t="s">
        <v>59</v>
      </c>
      <c r="B40" s="19" t="s">
        <v>60</v>
      </c>
      <c r="C40" s="11">
        <v>9010065125</v>
      </c>
      <c r="D40" s="11">
        <v>0</v>
      </c>
      <c r="E40" s="11">
        <v>0</v>
      </c>
      <c r="F40" s="11">
        <v>9010065125</v>
      </c>
      <c r="G40" s="11">
        <v>2418671380</v>
      </c>
      <c r="H40" s="11">
        <f t="shared" si="0"/>
        <v>-6591393745</v>
      </c>
      <c r="I40" s="12">
        <f t="shared" si="1"/>
        <v>26.844105413721969</v>
      </c>
    </row>
    <row r="41" spans="1:9" x14ac:dyDescent="0.2">
      <c r="A41" s="10" t="s">
        <v>61</v>
      </c>
      <c r="B41" s="19" t="s">
        <v>62</v>
      </c>
      <c r="C41" s="11">
        <v>9010065125</v>
      </c>
      <c r="D41" s="11">
        <v>0</v>
      </c>
      <c r="E41" s="11">
        <v>0</v>
      </c>
      <c r="F41" s="11">
        <v>9010065125</v>
      </c>
      <c r="G41" s="11">
        <v>2418671380</v>
      </c>
      <c r="H41" s="11">
        <f t="shared" si="0"/>
        <v>-6591393745</v>
      </c>
      <c r="I41" s="12">
        <f t="shared" si="1"/>
        <v>26.844105413721969</v>
      </c>
    </row>
    <row r="42" spans="1:9" x14ac:dyDescent="0.2">
      <c r="A42" s="10" t="s">
        <v>63</v>
      </c>
      <c r="B42" s="19" t="s">
        <v>64</v>
      </c>
      <c r="C42" s="11">
        <v>9010065125</v>
      </c>
      <c r="D42" s="11">
        <v>0</v>
      </c>
      <c r="E42" s="11">
        <v>0</v>
      </c>
      <c r="F42" s="11">
        <v>9010065125</v>
      </c>
      <c r="G42" s="11">
        <v>2418671380</v>
      </c>
      <c r="H42" s="11">
        <f t="shared" si="0"/>
        <v>-6591393745</v>
      </c>
      <c r="I42" s="12">
        <f t="shared" si="1"/>
        <v>26.844105413721969</v>
      </c>
    </row>
    <row r="43" spans="1:9" x14ac:dyDescent="0.2">
      <c r="A43" s="10" t="s">
        <v>65</v>
      </c>
      <c r="B43" s="19" t="s">
        <v>66</v>
      </c>
      <c r="C43" s="11">
        <v>5883575682</v>
      </c>
      <c r="D43" s="11">
        <v>0</v>
      </c>
      <c r="E43" s="11">
        <v>0</v>
      </c>
      <c r="F43" s="11">
        <v>5883575682</v>
      </c>
      <c r="G43" s="11">
        <v>1487377177</v>
      </c>
      <c r="H43" s="11">
        <f t="shared" si="0"/>
        <v>-4396198505</v>
      </c>
      <c r="I43" s="12">
        <f t="shared" si="1"/>
        <v>25.280157125375784</v>
      </c>
    </row>
    <row r="44" spans="1:9" x14ac:dyDescent="0.2">
      <c r="A44" s="10" t="s">
        <v>67</v>
      </c>
      <c r="B44" s="19" t="s">
        <v>68</v>
      </c>
      <c r="C44" s="11">
        <v>3126489443</v>
      </c>
      <c r="D44" s="11">
        <v>0</v>
      </c>
      <c r="E44" s="11">
        <v>0</v>
      </c>
      <c r="F44" s="11">
        <v>3126489443</v>
      </c>
      <c r="G44" s="11">
        <v>931294203</v>
      </c>
      <c r="H44" s="11">
        <f t="shared" si="0"/>
        <v>-2195195240</v>
      </c>
      <c r="I44" s="12">
        <f t="shared" si="1"/>
        <v>29.787217260083999</v>
      </c>
    </row>
    <row r="45" spans="1:9" x14ac:dyDescent="0.2">
      <c r="A45" s="10" t="s">
        <v>69</v>
      </c>
      <c r="B45" s="19" t="s">
        <v>70</v>
      </c>
      <c r="C45" s="11">
        <v>6805727556</v>
      </c>
      <c r="D45" s="11">
        <v>0</v>
      </c>
      <c r="E45" s="11">
        <v>0</v>
      </c>
      <c r="F45" s="11">
        <v>6805727556</v>
      </c>
      <c r="G45" s="11">
        <v>2939331575</v>
      </c>
      <c r="H45" s="11">
        <f t="shared" si="0"/>
        <v>-3866395981</v>
      </c>
      <c r="I45" s="12">
        <f t="shared" si="1"/>
        <v>43.189086704016752</v>
      </c>
    </row>
    <row r="46" spans="1:9" x14ac:dyDescent="0.2">
      <c r="A46" s="10" t="s">
        <v>71</v>
      </c>
      <c r="B46" s="19" t="s">
        <v>72</v>
      </c>
      <c r="C46" s="11">
        <v>30000000</v>
      </c>
      <c r="D46" s="11">
        <v>0</v>
      </c>
      <c r="E46" s="11">
        <v>0</v>
      </c>
      <c r="F46" s="11">
        <v>30000000</v>
      </c>
      <c r="G46" s="11">
        <v>40621901</v>
      </c>
      <c r="H46" s="11">
        <f t="shared" si="0"/>
        <v>10621901</v>
      </c>
      <c r="I46" s="12">
        <f t="shared" si="1"/>
        <v>135.40633666666665</v>
      </c>
    </row>
    <row r="47" spans="1:9" ht="25.5" x14ac:dyDescent="0.2">
      <c r="A47" s="10" t="s">
        <v>73</v>
      </c>
      <c r="B47" s="19" t="s">
        <v>74</v>
      </c>
      <c r="C47" s="11">
        <v>6775727556</v>
      </c>
      <c r="D47" s="11">
        <v>0</v>
      </c>
      <c r="E47" s="11">
        <v>0</v>
      </c>
      <c r="F47" s="11">
        <v>6775727556</v>
      </c>
      <c r="G47" s="11">
        <v>2898709674</v>
      </c>
      <c r="H47" s="11">
        <f t="shared" si="0"/>
        <v>-3877017882</v>
      </c>
      <c r="I47" s="12">
        <f t="shared" si="1"/>
        <v>42.780788484229312</v>
      </c>
    </row>
    <row r="48" spans="1:9" ht="25.5" x14ac:dyDescent="0.2">
      <c r="A48" s="10" t="s">
        <v>75</v>
      </c>
      <c r="B48" s="19" t="s">
        <v>76</v>
      </c>
      <c r="C48" s="11">
        <v>6775727556</v>
      </c>
      <c r="D48" s="11">
        <v>0</v>
      </c>
      <c r="E48" s="11">
        <v>0</v>
      </c>
      <c r="F48" s="11">
        <v>6775727556</v>
      </c>
      <c r="G48" s="11">
        <v>2898709674</v>
      </c>
      <c r="H48" s="11">
        <f t="shared" si="0"/>
        <v>-3877017882</v>
      </c>
      <c r="I48" s="12">
        <f t="shared" si="1"/>
        <v>42.780788484229312</v>
      </c>
    </row>
    <row r="49" spans="1:9" x14ac:dyDescent="0.2">
      <c r="A49" s="10" t="s">
        <v>77</v>
      </c>
      <c r="B49" s="19" t="s">
        <v>78</v>
      </c>
      <c r="C49" s="11">
        <v>2000000000</v>
      </c>
      <c r="D49" s="11">
        <v>0</v>
      </c>
      <c r="E49" s="11">
        <v>0</v>
      </c>
      <c r="F49" s="11">
        <v>2000000000</v>
      </c>
      <c r="G49" s="11">
        <v>2684279254</v>
      </c>
      <c r="H49" s="11">
        <f t="shared" si="0"/>
        <v>684279254</v>
      </c>
      <c r="I49" s="12">
        <f t="shared" si="1"/>
        <v>134.2139627</v>
      </c>
    </row>
    <row r="50" spans="1:9" x14ac:dyDescent="0.2">
      <c r="A50" s="10" t="s">
        <v>79</v>
      </c>
      <c r="B50" s="19" t="s">
        <v>80</v>
      </c>
      <c r="C50" s="11">
        <v>2000000000</v>
      </c>
      <c r="D50" s="11">
        <v>0</v>
      </c>
      <c r="E50" s="11">
        <v>0</v>
      </c>
      <c r="F50" s="11">
        <v>2000000000</v>
      </c>
      <c r="G50" s="11">
        <v>2684279254</v>
      </c>
      <c r="H50" s="11">
        <f t="shared" si="0"/>
        <v>684279254</v>
      </c>
      <c r="I50" s="12">
        <f t="shared" si="1"/>
        <v>134.2139627</v>
      </c>
    </row>
    <row r="51" spans="1:9" x14ac:dyDescent="0.2">
      <c r="A51" s="10" t="s">
        <v>81</v>
      </c>
      <c r="B51" s="19" t="s">
        <v>82</v>
      </c>
      <c r="C51" s="11">
        <v>4775727556</v>
      </c>
      <c r="D51" s="11">
        <v>0</v>
      </c>
      <c r="E51" s="11">
        <v>0</v>
      </c>
      <c r="F51" s="11">
        <v>4775727556</v>
      </c>
      <c r="G51" s="11">
        <v>214430420</v>
      </c>
      <c r="H51" s="11">
        <f t="shared" si="0"/>
        <v>-4561297136</v>
      </c>
      <c r="I51" s="12">
        <f t="shared" si="1"/>
        <v>4.4900052920858036</v>
      </c>
    </row>
    <row r="52" spans="1:9" x14ac:dyDescent="0.2">
      <c r="A52" s="10" t="s">
        <v>83</v>
      </c>
      <c r="B52" s="19" t="s">
        <v>80</v>
      </c>
      <c r="C52" s="11">
        <v>4775727556</v>
      </c>
      <c r="D52" s="11">
        <v>0</v>
      </c>
      <c r="E52" s="11">
        <v>0</v>
      </c>
      <c r="F52" s="11">
        <v>4775727556</v>
      </c>
      <c r="G52" s="11">
        <v>214430420</v>
      </c>
      <c r="H52" s="11">
        <f t="shared" si="0"/>
        <v>-4561297136</v>
      </c>
      <c r="I52" s="12">
        <f t="shared" si="1"/>
        <v>4.4900052920858036</v>
      </c>
    </row>
    <row r="53" spans="1:9" x14ac:dyDescent="0.2">
      <c r="A53" s="10" t="s">
        <v>84</v>
      </c>
      <c r="B53" s="19" t="s">
        <v>85</v>
      </c>
      <c r="C53" s="11">
        <v>3975727556</v>
      </c>
      <c r="D53" s="11">
        <v>0</v>
      </c>
      <c r="E53" s="11">
        <v>0</v>
      </c>
      <c r="F53" s="11">
        <v>3975727556</v>
      </c>
      <c r="G53" s="11">
        <v>161710091.53</v>
      </c>
      <c r="H53" s="11">
        <f t="shared" si="0"/>
        <v>-3814017464.4699998</v>
      </c>
      <c r="I53" s="12">
        <f t="shared" si="1"/>
        <v>4.0674339288152161</v>
      </c>
    </row>
    <row r="54" spans="1:9" x14ac:dyDescent="0.2">
      <c r="A54" s="10" t="s">
        <v>86</v>
      </c>
      <c r="B54" s="19" t="s">
        <v>87</v>
      </c>
      <c r="C54" s="11">
        <v>800000000</v>
      </c>
      <c r="D54" s="11">
        <v>0</v>
      </c>
      <c r="E54" s="11">
        <v>0</v>
      </c>
      <c r="F54" s="11">
        <v>800000000</v>
      </c>
      <c r="G54" s="11">
        <v>52720328.469999999</v>
      </c>
      <c r="H54" s="11">
        <f t="shared" si="0"/>
        <v>-747279671.52999997</v>
      </c>
      <c r="I54" s="12">
        <f t="shared" si="1"/>
        <v>6.5900410587499998</v>
      </c>
    </row>
    <row r="55" spans="1:9" ht="25.5" x14ac:dyDescent="0.2">
      <c r="A55" s="10" t="s">
        <v>88</v>
      </c>
      <c r="B55" s="19" t="s">
        <v>89</v>
      </c>
      <c r="C55" s="11">
        <v>0</v>
      </c>
      <c r="D55" s="11">
        <v>0</v>
      </c>
      <c r="E55" s="11">
        <v>0</v>
      </c>
      <c r="F55" s="11">
        <v>0</v>
      </c>
      <c r="G55" s="11">
        <v>1334921</v>
      </c>
      <c r="H55" s="11">
        <f t="shared" si="0"/>
        <v>1334921</v>
      </c>
      <c r="I55" s="12">
        <v>0</v>
      </c>
    </row>
    <row r="56" spans="1:9" x14ac:dyDescent="0.2">
      <c r="A56" s="10" t="s">
        <v>90</v>
      </c>
      <c r="B56" s="19" t="s">
        <v>91</v>
      </c>
      <c r="C56" s="11">
        <v>0</v>
      </c>
      <c r="D56" s="11">
        <v>0</v>
      </c>
      <c r="E56" s="11">
        <v>0</v>
      </c>
      <c r="F56" s="11">
        <v>0</v>
      </c>
      <c r="G56" s="11">
        <v>1334921</v>
      </c>
      <c r="H56" s="11">
        <f t="shared" si="0"/>
        <v>1334921</v>
      </c>
      <c r="I56" s="12">
        <v>0</v>
      </c>
    </row>
    <row r="57" spans="1:9" x14ac:dyDescent="0.2">
      <c r="A57" s="10" t="s">
        <v>92</v>
      </c>
      <c r="B57" s="19" t="s">
        <v>93</v>
      </c>
      <c r="C57" s="11">
        <v>0</v>
      </c>
      <c r="D57" s="11">
        <v>0</v>
      </c>
      <c r="E57" s="11">
        <v>0</v>
      </c>
      <c r="F57" s="11">
        <v>0</v>
      </c>
      <c r="G57" s="11">
        <v>1334921</v>
      </c>
      <c r="H57" s="11">
        <f t="shared" si="0"/>
        <v>1334921</v>
      </c>
      <c r="I57" s="12">
        <v>0</v>
      </c>
    </row>
    <row r="58" spans="1:9" x14ac:dyDescent="0.2">
      <c r="A58" s="10" t="s">
        <v>94</v>
      </c>
      <c r="B58" s="19" t="s">
        <v>95</v>
      </c>
      <c r="C58" s="11">
        <v>6543343262</v>
      </c>
      <c r="D58" s="11">
        <v>14436704139.27</v>
      </c>
      <c r="E58" s="11">
        <v>0</v>
      </c>
      <c r="F58" s="11">
        <v>20980047401.27</v>
      </c>
      <c r="G58" s="11">
        <v>5018719228</v>
      </c>
      <c r="H58" s="11">
        <f t="shared" si="0"/>
        <v>-15961328173.27</v>
      </c>
      <c r="I58" s="12">
        <f t="shared" si="1"/>
        <v>23.921391272434388</v>
      </c>
    </row>
    <row r="59" spans="1:9" ht="25.5" x14ac:dyDescent="0.2">
      <c r="A59" s="10" t="s">
        <v>96</v>
      </c>
      <c r="B59" s="19" t="s">
        <v>97</v>
      </c>
      <c r="C59" s="11">
        <v>5476753262</v>
      </c>
      <c r="D59" s="11">
        <v>14436704139.27</v>
      </c>
      <c r="E59" s="11">
        <v>0</v>
      </c>
      <c r="F59" s="11">
        <v>19913457401.27</v>
      </c>
      <c r="G59" s="11">
        <v>4885092888</v>
      </c>
      <c r="H59" s="11">
        <f t="shared" si="0"/>
        <v>-15028364513.27</v>
      </c>
      <c r="I59" s="12">
        <f t="shared" si="1"/>
        <v>24.53161592968004</v>
      </c>
    </row>
    <row r="60" spans="1:9" ht="25.5" x14ac:dyDescent="0.2">
      <c r="A60" s="10" t="s">
        <v>98</v>
      </c>
      <c r="B60" s="19" t="s">
        <v>99</v>
      </c>
      <c r="C60" s="11">
        <v>635045872</v>
      </c>
      <c r="D60" s="11">
        <v>14436704139.27</v>
      </c>
      <c r="E60" s="11">
        <v>0</v>
      </c>
      <c r="F60" s="11">
        <v>15071750011.27</v>
      </c>
      <c r="G60" s="11">
        <v>3008774677</v>
      </c>
      <c r="H60" s="11">
        <f t="shared" si="0"/>
        <v>-12062975334.27</v>
      </c>
      <c r="I60" s="12">
        <f t="shared" si="1"/>
        <v>19.963008109543807</v>
      </c>
    </row>
    <row r="61" spans="1:9" ht="25.5" x14ac:dyDescent="0.2">
      <c r="A61" s="10" t="s">
        <v>100</v>
      </c>
      <c r="B61" s="19" t="s">
        <v>101</v>
      </c>
      <c r="C61" s="11">
        <v>635045872</v>
      </c>
      <c r="D61" s="11">
        <v>14436704139.27</v>
      </c>
      <c r="E61" s="11">
        <v>0</v>
      </c>
      <c r="F61" s="11">
        <v>15071750011.27</v>
      </c>
      <c r="G61" s="11">
        <v>3008774677</v>
      </c>
      <c r="H61" s="11">
        <f t="shared" si="0"/>
        <v>-12062975334.27</v>
      </c>
      <c r="I61" s="12">
        <f t="shared" si="1"/>
        <v>19.963008109543807</v>
      </c>
    </row>
    <row r="62" spans="1:9" ht="38.25" x14ac:dyDescent="0.2">
      <c r="A62" s="10" t="s">
        <v>102</v>
      </c>
      <c r="B62" s="19" t="s">
        <v>103</v>
      </c>
      <c r="C62" s="11">
        <v>0</v>
      </c>
      <c r="D62" s="11">
        <v>14436704139.27</v>
      </c>
      <c r="E62" s="11">
        <v>0</v>
      </c>
      <c r="F62" s="11">
        <v>14436704139.27</v>
      </c>
      <c r="G62" s="11">
        <v>2793202805</v>
      </c>
      <c r="H62" s="11">
        <f t="shared" si="0"/>
        <v>-11643501334.27</v>
      </c>
      <c r="I62" s="12">
        <f t="shared" si="1"/>
        <v>19.347925801167246</v>
      </c>
    </row>
    <row r="63" spans="1:9" ht="25.5" x14ac:dyDescent="0.2">
      <c r="A63" s="10" t="s">
        <v>104</v>
      </c>
      <c r="B63" s="19" t="s">
        <v>105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f t="shared" si="0"/>
        <v>0</v>
      </c>
      <c r="I63" s="12">
        <v>0</v>
      </c>
    </row>
    <row r="64" spans="1:9" ht="38.25" x14ac:dyDescent="0.2">
      <c r="A64" s="10" t="s">
        <v>106</v>
      </c>
      <c r="B64" s="19" t="s">
        <v>107</v>
      </c>
      <c r="C64" s="11">
        <v>0</v>
      </c>
      <c r="D64" s="11">
        <v>8198213211</v>
      </c>
      <c r="E64" s="11">
        <v>0</v>
      </c>
      <c r="F64" s="11">
        <v>8198213211</v>
      </c>
      <c r="G64" s="11">
        <v>2672402805</v>
      </c>
      <c r="H64" s="11">
        <f t="shared" si="0"/>
        <v>-5525810406</v>
      </c>
      <c r="I64" s="12">
        <f t="shared" si="1"/>
        <v>32.597381114878644</v>
      </c>
    </row>
    <row r="65" spans="1:9" ht="25.5" x14ac:dyDescent="0.2">
      <c r="A65" s="10" t="s">
        <v>108</v>
      </c>
      <c r="B65" s="19" t="s">
        <v>109</v>
      </c>
      <c r="C65" s="11">
        <v>0</v>
      </c>
      <c r="D65" s="11">
        <v>302000000</v>
      </c>
      <c r="E65" s="11">
        <v>0</v>
      </c>
      <c r="F65" s="11">
        <v>302000000</v>
      </c>
      <c r="G65" s="11">
        <v>120800000</v>
      </c>
      <c r="H65" s="11">
        <f t="shared" si="0"/>
        <v>-181200000</v>
      </c>
      <c r="I65" s="12">
        <f t="shared" si="1"/>
        <v>40</v>
      </c>
    </row>
    <row r="66" spans="1:9" ht="25.5" x14ac:dyDescent="0.2">
      <c r="A66" s="10" t="s">
        <v>110</v>
      </c>
      <c r="B66" s="19" t="s">
        <v>111</v>
      </c>
      <c r="C66" s="11">
        <v>0</v>
      </c>
      <c r="D66" s="11">
        <v>4057970372.27</v>
      </c>
      <c r="E66" s="11">
        <v>0</v>
      </c>
      <c r="F66" s="11">
        <v>4057970372.27</v>
      </c>
      <c r="G66" s="11">
        <v>0</v>
      </c>
      <c r="H66" s="11">
        <f t="shared" si="0"/>
        <v>-4057970372.27</v>
      </c>
      <c r="I66" s="12">
        <f t="shared" si="1"/>
        <v>0</v>
      </c>
    </row>
    <row r="67" spans="1:9" ht="25.5" x14ac:dyDescent="0.2">
      <c r="A67" s="10" t="s">
        <v>112</v>
      </c>
      <c r="B67" s="19" t="s">
        <v>113</v>
      </c>
      <c r="C67" s="11">
        <v>0</v>
      </c>
      <c r="D67" s="11">
        <v>1308032315</v>
      </c>
      <c r="E67" s="11">
        <v>0</v>
      </c>
      <c r="F67" s="11">
        <v>1308032315</v>
      </c>
      <c r="G67" s="11">
        <v>0</v>
      </c>
      <c r="H67" s="11">
        <f t="shared" si="0"/>
        <v>-1308032315</v>
      </c>
      <c r="I67" s="12">
        <f t="shared" si="1"/>
        <v>0</v>
      </c>
    </row>
    <row r="68" spans="1:9" ht="25.5" x14ac:dyDescent="0.2">
      <c r="A68" s="10" t="s">
        <v>114</v>
      </c>
      <c r="B68" s="19" t="s">
        <v>115</v>
      </c>
      <c r="C68" s="11">
        <v>0</v>
      </c>
      <c r="D68" s="11">
        <v>469932181</v>
      </c>
      <c r="E68" s="11">
        <v>0</v>
      </c>
      <c r="F68" s="11">
        <v>469932181</v>
      </c>
      <c r="G68" s="11">
        <v>0</v>
      </c>
      <c r="H68" s="11">
        <f t="shared" si="0"/>
        <v>-469932181</v>
      </c>
      <c r="I68" s="12">
        <f t="shared" si="1"/>
        <v>0</v>
      </c>
    </row>
    <row r="69" spans="1:9" ht="38.25" x14ac:dyDescent="0.2">
      <c r="A69" s="10" t="s">
        <v>116</v>
      </c>
      <c r="B69" s="19" t="s">
        <v>117</v>
      </c>
      <c r="C69" s="11">
        <v>0</v>
      </c>
      <c r="D69" s="11">
        <v>100556060</v>
      </c>
      <c r="E69" s="11">
        <v>0</v>
      </c>
      <c r="F69" s="11">
        <v>100556060</v>
      </c>
      <c r="G69" s="11">
        <v>0</v>
      </c>
      <c r="H69" s="11">
        <f t="shared" si="0"/>
        <v>-100556060</v>
      </c>
      <c r="I69" s="12">
        <f t="shared" si="1"/>
        <v>0</v>
      </c>
    </row>
    <row r="70" spans="1:9" ht="25.5" x14ac:dyDescent="0.2">
      <c r="A70" s="10" t="s">
        <v>118</v>
      </c>
      <c r="B70" s="19" t="s">
        <v>119</v>
      </c>
      <c r="C70" s="11">
        <v>635045872</v>
      </c>
      <c r="D70" s="11">
        <v>0</v>
      </c>
      <c r="E70" s="11">
        <v>0</v>
      </c>
      <c r="F70" s="11">
        <v>635045872</v>
      </c>
      <c r="G70" s="11">
        <v>215571872</v>
      </c>
      <c r="H70" s="11">
        <f t="shared" si="0"/>
        <v>-419474000</v>
      </c>
      <c r="I70" s="12">
        <f t="shared" si="1"/>
        <v>33.945874070652962</v>
      </c>
    </row>
    <row r="71" spans="1:9" ht="25.5" x14ac:dyDescent="0.2">
      <c r="A71" s="10" t="s">
        <v>120</v>
      </c>
      <c r="B71" s="19" t="s">
        <v>119</v>
      </c>
      <c r="C71" s="11">
        <v>635045872</v>
      </c>
      <c r="D71" s="11">
        <v>0</v>
      </c>
      <c r="E71" s="11">
        <v>0</v>
      </c>
      <c r="F71" s="11">
        <v>635045872</v>
      </c>
      <c r="G71" s="11">
        <v>215571872</v>
      </c>
      <c r="H71" s="11">
        <f t="shared" si="0"/>
        <v>-419474000</v>
      </c>
      <c r="I71" s="12">
        <f t="shared" si="1"/>
        <v>33.945874070652962</v>
      </c>
    </row>
    <row r="72" spans="1:9" ht="25.5" x14ac:dyDescent="0.2">
      <c r="A72" s="10" t="s">
        <v>121</v>
      </c>
      <c r="B72" s="19" t="s">
        <v>122</v>
      </c>
      <c r="C72" s="11">
        <v>4841707390</v>
      </c>
      <c r="D72" s="11">
        <v>0</v>
      </c>
      <c r="E72" s="11">
        <v>0</v>
      </c>
      <c r="F72" s="11">
        <v>4841707390</v>
      </c>
      <c r="G72" s="11">
        <v>1876318211</v>
      </c>
      <c r="H72" s="11">
        <f t="shared" si="0"/>
        <v>-2965389179</v>
      </c>
      <c r="I72" s="12">
        <f t="shared" si="1"/>
        <v>38.753234341986946</v>
      </c>
    </row>
    <row r="73" spans="1:9" x14ac:dyDescent="0.2">
      <c r="A73" s="10" t="s">
        <v>123</v>
      </c>
      <c r="B73" s="19" t="s">
        <v>124</v>
      </c>
      <c r="C73" s="11">
        <v>4841707390</v>
      </c>
      <c r="D73" s="11">
        <v>0</v>
      </c>
      <c r="E73" s="11">
        <v>0</v>
      </c>
      <c r="F73" s="11">
        <v>4841707390</v>
      </c>
      <c r="G73" s="11">
        <v>1876318211</v>
      </c>
      <c r="H73" s="11">
        <f t="shared" si="0"/>
        <v>-2965389179</v>
      </c>
      <c r="I73" s="12">
        <f t="shared" si="1"/>
        <v>38.753234341986946</v>
      </c>
    </row>
    <row r="74" spans="1:9" ht="25.5" x14ac:dyDescent="0.2">
      <c r="A74" s="10" t="s">
        <v>125</v>
      </c>
      <c r="B74" s="19" t="s">
        <v>126</v>
      </c>
      <c r="C74" s="11">
        <v>4841707390</v>
      </c>
      <c r="D74" s="11">
        <v>0</v>
      </c>
      <c r="E74" s="11">
        <v>0</v>
      </c>
      <c r="F74" s="11">
        <v>4841707390</v>
      </c>
      <c r="G74" s="11">
        <v>1876318211</v>
      </c>
      <c r="H74" s="11">
        <f t="shared" si="0"/>
        <v>-2965389179</v>
      </c>
      <c r="I74" s="12">
        <f t="shared" si="1"/>
        <v>38.753234341986946</v>
      </c>
    </row>
    <row r="75" spans="1:9" x14ac:dyDescent="0.2">
      <c r="A75" s="10" t="s">
        <v>127</v>
      </c>
      <c r="B75" s="19" t="s">
        <v>128</v>
      </c>
      <c r="C75" s="11">
        <v>4000000000</v>
      </c>
      <c r="D75" s="11">
        <v>0</v>
      </c>
      <c r="E75" s="11">
        <v>0</v>
      </c>
      <c r="F75" s="11">
        <v>4000000000</v>
      </c>
      <c r="G75" s="11">
        <v>1779246711</v>
      </c>
      <c r="H75" s="11">
        <f t="shared" ref="H75:H138" si="2">+G75-F75</f>
        <v>-2220753289</v>
      </c>
      <c r="I75" s="12">
        <f t="shared" ref="I75:I138" si="3">(G75/F75)*100</f>
        <v>44.481167775000003</v>
      </c>
    </row>
    <row r="76" spans="1:9" x14ac:dyDescent="0.2">
      <c r="A76" s="10" t="s">
        <v>129</v>
      </c>
      <c r="B76" s="19" t="s">
        <v>130</v>
      </c>
      <c r="C76" s="11">
        <v>741707390</v>
      </c>
      <c r="D76" s="11">
        <v>0</v>
      </c>
      <c r="E76" s="11">
        <v>0</v>
      </c>
      <c r="F76" s="11">
        <v>741707390</v>
      </c>
      <c r="G76" s="11">
        <v>68180000</v>
      </c>
      <c r="H76" s="11">
        <f t="shared" si="2"/>
        <v>-673527390</v>
      </c>
      <c r="I76" s="12">
        <f t="shared" si="3"/>
        <v>9.1923042589612063</v>
      </c>
    </row>
    <row r="77" spans="1:9" x14ac:dyDescent="0.2">
      <c r="A77" s="10" t="s">
        <v>131</v>
      </c>
      <c r="B77" s="19" t="s">
        <v>132</v>
      </c>
      <c r="C77" s="11">
        <v>100000000</v>
      </c>
      <c r="D77" s="11">
        <v>0</v>
      </c>
      <c r="E77" s="11">
        <v>0</v>
      </c>
      <c r="F77" s="11">
        <v>100000000</v>
      </c>
      <c r="G77" s="11">
        <v>28891500</v>
      </c>
      <c r="H77" s="11">
        <f t="shared" si="2"/>
        <v>-71108500</v>
      </c>
      <c r="I77" s="12">
        <f t="shared" si="3"/>
        <v>28.891499999999997</v>
      </c>
    </row>
    <row r="78" spans="1:9" ht="25.5" x14ac:dyDescent="0.2">
      <c r="A78" s="10" t="s">
        <v>133</v>
      </c>
      <c r="B78" s="19" t="s">
        <v>134</v>
      </c>
      <c r="C78" s="11">
        <v>1066590000</v>
      </c>
      <c r="D78" s="11">
        <v>0</v>
      </c>
      <c r="E78" s="11">
        <v>0</v>
      </c>
      <c r="F78" s="11">
        <v>1066590000</v>
      </c>
      <c r="G78" s="11">
        <v>133626340</v>
      </c>
      <c r="H78" s="11">
        <f t="shared" si="2"/>
        <v>-932963660</v>
      </c>
      <c r="I78" s="12">
        <f t="shared" si="3"/>
        <v>12.528369851583083</v>
      </c>
    </row>
    <row r="79" spans="1:9" ht="25.5" x14ac:dyDescent="0.2">
      <c r="A79" s="10" t="s">
        <v>135</v>
      </c>
      <c r="B79" s="19" t="s">
        <v>136</v>
      </c>
      <c r="C79" s="11">
        <v>73090000</v>
      </c>
      <c r="D79" s="11">
        <v>0</v>
      </c>
      <c r="E79" s="11">
        <v>0</v>
      </c>
      <c r="F79" s="11">
        <v>73090000</v>
      </c>
      <c r="G79" s="11">
        <v>28335650</v>
      </c>
      <c r="H79" s="11">
        <f t="shared" si="2"/>
        <v>-44754350</v>
      </c>
      <c r="I79" s="12">
        <f t="shared" si="3"/>
        <v>38.768162539335066</v>
      </c>
    </row>
    <row r="80" spans="1:9" x14ac:dyDescent="0.2">
      <c r="A80" s="10" t="s">
        <v>137</v>
      </c>
      <c r="B80" s="19" t="s">
        <v>138</v>
      </c>
      <c r="C80" s="11">
        <v>10300000</v>
      </c>
      <c r="D80" s="11">
        <v>0</v>
      </c>
      <c r="E80" s="11">
        <v>0</v>
      </c>
      <c r="F80" s="11">
        <v>10300000</v>
      </c>
      <c r="G80" s="11">
        <v>3183000</v>
      </c>
      <c r="H80" s="11">
        <f t="shared" si="2"/>
        <v>-7117000</v>
      </c>
      <c r="I80" s="12">
        <f t="shared" si="3"/>
        <v>30.902912621359224</v>
      </c>
    </row>
    <row r="81" spans="1:9" x14ac:dyDescent="0.2">
      <c r="A81" s="10" t="s">
        <v>139</v>
      </c>
      <c r="B81" s="19" t="s">
        <v>140</v>
      </c>
      <c r="C81" s="11">
        <v>2790000</v>
      </c>
      <c r="D81" s="11">
        <v>0</v>
      </c>
      <c r="E81" s="11">
        <v>0</v>
      </c>
      <c r="F81" s="11">
        <v>2790000</v>
      </c>
      <c r="G81" s="11">
        <v>737000</v>
      </c>
      <c r="H81" s="11">
        <f t="shared" si="2"/>
        <v>-2053000</v>
      </c>
      <c r="I81" s="12">
        <f t="shared" si="3"/>
        <v>26.415770609318994</v>
      </c>
    </row>
    <row r="82" spans="1:9" x14ac:dyDescent="0.2">
      <c r="A82" s="10" t="s">
        <v>141</v>
      </c>
      <c r="B82" s="19" t="s">
        <v>142</v>
      </c>
      <c r="C82" s="11">
        <v>60000000</v>
      </c>
      <c r="D82" s="11">
        <v>0</v>
      </c>
      <c r="E82" s="11">
        <v>0</v>
      </c>
      <c r="F82" s="11">
        <v>60000000</v>
      </c>
      <c r="G82" s="11">
        <v>24415650</v>
      </c>
      <c r="H82" s="11">
        <f t="shared" si="2"/>
        <v>-35584350</v>
      </c>
      <c r="I82" s="12">
        <f t="shared" si="3"/>
        <v>40.692749999999997</v>
      </c>
    </row>
    <row r="83" spans="1:9" ht="38.25" x14ac:dyDescent="0.2">
      <c r="A83" s="10" t="s">
        <v>143</v>
      </c>
      <c r="B83" s="19" t="s">
        <v>144</v>
      </c>
      <c r="C83" s="11">
        <v>51500000</v>
      </c>
      <c r="D83" s="11">
        <v>0</v>
      </c>
      <c r="E83" s="11">
        <v>0</v>
      </c>
      <c r="F83" s="11">
        <v>51500000</v>
      </c>
      <c r="G83" s="11">
        <v>4289800</v>
      </c>
      <c r="H83" s="11">
        <f t="shared" si="2"/>
        <v>-47210200</v>
      </c>
      <c r="I83" s="12">
        <f t="shared" si="3"/>
        <v>8.3297087378640775</v>
      </c>
    </row>
    <row r="84" spans="1:9" x14ac:dyDescent="0.2">
      <c r="A84" s="10" t="s">
        <v>145</v>
      </c>
      <c r="B84" s="19" t="s">
        <v>146</v>
      </c>
      <c r="C84" s="11">
        <v>51500000</v>
      </c>
      <c r="D84" s="11">
        <v>0</v>
      </c>
      <c r="E84" s="11">
        <v>0</v>
      </c>
      <c r="F84" s="11">
        <v>51500000</v>
      </c>
      <c r="G84" s="11">
        <v>4289800</v>
      </c>
      <c r="H84" s="11">
        <f t="shared" si="2"/>
        <v>-47210200</v>
      </c>
      <c r="I84" s="12">
        <f t="shared" si="3"/>
        <v>8.3297087378640775</v>
      </c>
    </row>
    <row r="85" spans="1:9" ht="25.5" x14ac:dyDescent="0.2">
      <c r="A85" s="10" t="s">
        <v>147</v>
      </c>
      <c r="B85" s="19" t="s">
        <v>99</v>
      </c>
      <c r="C85" s="11">
        <v>852000000</v>
      </c>
      <c r="D85" s="11">
        <v>0</v>
      </c>
      <c r="E85" s="11">
        <v>0</v>
      </c>
      <c r="F85" s="11">
        <v>852000000</v>
      </c>
      <c r="G85" s="11">
        <v>89057000</v>
      </c>
      <c r="H85" s="11">
        <f t="shared" si="2"/>
        <v>-762943000</v>
      </c>
      <c r="I85" s="12">
        <f t="shared" si="3"/>
        <v>10.452699530516432</v>
      </c>
    </row>
    <row r="86" spans="1:9" x14ac:dyDescent="0.2">
      <c r="A86" s="10" t="s">
        <v>148</v>
      </c>
      <c r="B86" s="19" t="s">
        <v>149</v>
      </c>
      <c r="C86" s="11">
        <v>85000000</v>
      </c>
      <c r="D86" s="11">
        <v>0</v>
      </c>
      <c r="E86" s="11">
        <v>0</v>
      </c>
      <c r="F86" s="11">
        <v>85000000</v>
      </c>
      <c r="G86" s="11">
        <v>50358000</v>
      </c>
      <c r="H86" s="11">
        <f t="shared" si="2"/>
        <v>-34642000</v>
      </c>
      <c r="I86" s="12">
        <f t="shared" si="3"/>
        <v>59.244705882352946</v>
      </c>
    </row>
    <row r="87" spans="1:9" x14ac:dyDescent="0.2">
      <c r="A87" s="10" t="s">
        <v>150</v>
      </c>
      <c r="B87" s="19" t="s">
        <v>151</v>
      </c>
      <c r="C87" s="11">
        <v>200000000</v>
      </c>
      <c r="D87" s="11">
        <v>0</v>
      </c>
      <c r="E87" s="11">
        <v>0</v>
      </c>
      <c r="F87" s="11">
        <v>200000000</v>
      </c>
      <c r="G87" s="11">
        <v>11881000</v>
      </c>
      <c r="H87" s="11">
        <f t="shared" si="2"/>
        <v>-188119000</v>
      </c>
      <c r="I87" s="12">
        <f t="shared" si="3"/>
        <v>5.9405000000000001</v>
      </c>
    </row>
    <row r="88" spans="1:9" x14ac:dyDescent="0.2">
      <c r="A88" s="10" t="s">
        <v>152</v>
      </c>
      <c r="B88" s="19" t="s">
        <v>153</v>
      </c>
      <c r="C88" s="11">
        <v>5000000</v>
      </c>
      <c r="D88" s="11">
        <v>0</v>
      </c>
      <c r="E88" s="11">
        <v>0</v>
      </c>
      <c r="F88" s="11">
        <v>5000000</v>
      </c>
      <c r="G88" s="11">
        <v>705000</v>
      </c>
      <c r="H88" s="11">
        <f t="shared" si="2"/>
        <v>-4295000</v>
      </c>
      <c r="I88" s="12">
        <f t="shared" si="3"/>
        <v>14.099999999999998</v>
      </c>
    </row>
    <row r="89" spans="1:9" x14ac:dyDescent="0.2">
      <c r="A89" s="10" t="s">
        <v>154</v>
      </c>
      <c r="B89" s="19" t="s">
        <v>155</v>
      </c>
      <c r="C89" s="11">
        <v>562000000</v>
      </c>
      <c r="D89" s="11">
        <v>0</v>
      </c>
      <c r="E89" s="11">
        <v>0</v>
      </c>
      <c r="F89" s="11">
        <v>562000000</v>
      </c>
      <c r="G89" s="11">
        <v>26113000</v>
      </c>
      <c r="H89" s="11">
        <f t="shared" si="2"/>
        <v>-535887000</v>
      </c>
      <c r="I89" s="12">
        <f t="shared" si="3"/>
        <v>4.6464412811387898</v>
      </c>
    </row>
    <row r="90" spans="1:9" ht="25.5" x14ac:dyDescent="0.2">
      <c r="A90" s="10" t="s">
        <v>156</v>
      </c>
      <c r="B90" s="19" t="s">
        <v>122</v>
      </c>
      <c r="C90" s="11">
        <v>90000000</v>
      </c>
      <c r="D90" s="11">
        <v>0</v>
      </c>
      <c r="E90" s="11">
        <v>0</v>
      </c>
      <c r="F90" s="11">
        <v>90000000</v>
      </c>
      <c r="G90" s="11">
        <v>11943890</v>
      </c>
      <c r="H90" s="11">
        <f t="shared" si="2"/>
        <v>-78056110</v>
      </c>
      <c r="I90" s="12">
        <f t="shared" si="3"/>
        <v>13.270988888888887</v>
      </c>
    </row>
    <row r="91" spans="1:9" x14ac:dyDescent="0.2">
      <c r="A91" s="10" t="s">
        <v>157</v>
      </c>
      <c r="B91" s="19" t="s">
        <v>158</v>
      </c>
      <c r="C91" s="11">
        <v>10000000</v>
      </c>
      <c r="D91" s="11">
        <v>0</v>
      </c>
      <c r="E91" s="11">
        <v>0</v>
      </c>
      <c r="F91" s="11">
        <v>10000000</v>
      </c>
      <c r="G91" s="11">
        <v>4987200</v>
      </c>
      <c r="H91" s="11">
        <f t="shared" si="2"/>
        <v>-5012800</v>
      </c>
      <c r="I91" s="12">
        <f t="shared" si="3"/>
        <v>49.872</v>
      </c>
    </row>
    <row r="92" spans="1:9" x14ac:dyDescent="0.2">
      <c r="A92" s="10" t="s">
        <v>159</v>
      </c>
      <c r="B92" s="19" t="s">
        <v>160</v>
      </c>
      <c r="C92" s="11">
        <v>80000000</v>
      </c>
      <c r="D92" s="11">
        <v>0</v>
      </c>
      <c r="E92" s="11">
        <v>0</v>
      </c>
      <c r="F92" s="11">
        <v>80000000</v>
      </c>
      <c r="G92" s="11">
        <v>6956690</v>
      </c>
      <c r="H92" s="11">
        <f t="shared" si="2"/>
        <v>-73043310</v>
      </c>
      <c r="I92" s="12">
        <f t="shared" si="3"/>
        <v>8.6958625000000005</v>
      </c>
    </row>
    <row r="93" spans="1:9" x14ac:dyDescent="0.2">
      <c r="A93" s="10" t="s">
        <v>161</v>
      </c>
      <c r="B93" s="19" t="s">
        <v>162</v>
      </c>
      <c r="C93" s="11">
        <v>3076100147</v>
      </c>
      <c r="D93" s="11">
        <v>48012416810.599998</v>
      </c>
      <c r="E93" s="11">
        <v>0</v>
      </c>
      <c r="F93" s="11">
        <v>51088516957.599998</v>
      </c>
      <c r="G93" s="11">
        <v>5140022074.5</v>
      </c>
      <c r="H93" s="11">
        <f t="shared" si="2"/>
        <v>-45948494883.099998</v>
      </c>
      <c r="I93" s="12">
        <f t="shared" si="3"/>
        <v>10.061012494776213</v>
      </c>
    </row>
    <row r="94" spans="1:9" x14ac:dyDescent="0.2">
      <c r="A94" s="10" t="s">
        <v>163</v>
      </c>
      <c r="B94" s="19" t="s">
        <v>164</v>
      </c>
      <c r="C94" s="11">
        <v>3076100147</v>
      </c>
      <c r="D94" s="11">
        <v>0</v>
      </c>
      <c r="E94" s="11">
        <v>0</v>
      </c>
      <c r="F94" s="11">
        <v>3076100147</v>
      </c>
      <c r="G94" s="11">
        <v>1351035436.5</v>
      </c>
      <c r="H94" s="11">
        <f t="shared" si="2"/>
        <v>-1725064710.5</v>
      </c>
      <c r="I94" s="12">
        <f t="shared" si="3"/>
        <v>43.920398294496749</v>
      </c>
    </row>
    <row r="95" spans="1:9" x14ac:dyDescent="0.2">
      <c r="A95" s="10" t="s">
        <v>165</v>
      </c>
      <c r="B95" s="19" t="s">
        <v>34</v>
      </c>
      <c r="C95" s="11">
        <v>3056100147</v>
      </c>
      <c r="D95" s="11">
        <v>0</v>
      </c>
      <c r="E95" s="11">
        <v>0</v>
      </c>
      <c r="F95" s="11">
        <v>3056100147</v>
      </c>
      <c r="G95" s="11">
        <v>1347989658.8299999</v>
      </c>
      <c r="H95" s="11">
        <f t="shared" si="2"/>
        <v>-1708110488.1700001</v>
      </c>
      <c r="I95" s="12">
        <f t="shared" si="3"/>
        <v>44.108163803245937</v>
      </c>
    </row>
    <row r="96" spans="1:9" x14ac:dyDescent="0.2">
      <c r="A96" s="10" t="s">
        <v>166</v>
      </c>
      <c r="B96" s="19" t="s">
        <v>167</v>
      </c>
      <c r="C96" s="11">
        <v>20000000</v>
      </c>
      <c r="D96" s="11">
        <v>0</v>
      </c>
      <c r="E96" s="11">
        <v>0</v>
      </c>
      <c r="F96" s="11">
        <v>20000000</v>
      </c>
      <c r="G96" s="11">
        <v>3045777.67</v>
      </c>
      <c r="H96" s="11">
        <f t="shared" si="2"/>
        <v>-16954222.329999998</v>
      </c>
      <c r="I96" s="12">
        <f t="shared" si="3"/>
        <v>15.22888835</v>
      </c>
    </row>
    <row r="97" spans="1:9" ht="25.5" x14ac:dyDescent="0.2">
      <c r="A97" s="10" t="s">
        <v>168</v>
      </c>
      <c r="B97" s="19" t="s">
        <v>169</v>
      </c>
      <c r="C97" s="11">
        <v>20000000</v>
      </c>
      <c r="D97" s="11">
        <v>0</v>
      </c>
      <c r="E97" s="11">
        <v>0</v>
      </c>
      <c r="F97" s="11">
        <v>20000000</v>
      </c>
      <c r="G97" s="11">
        <v>3045777.67</v>
      </c>
      <c r="H97" s="11">
        <f t="shared" si="2"/>
        <v>-16954222.329999998</v>
      </c>
      <c r="I97" s="12">
        <f t="shared" si="3"/>
        <v>15.22888835</v>
      </c>
    </row>
    <row r="98" spans="1:9" x14ac:dyDescent="0.2">
      <c r="A98" s="10" t="s">
        <v>170</v>
      </c>
      <c r="B98" s="19" t="s">
        <v>171</v>
      </c>
      <c r="C98" s="11">
        <v>0</v>
      </c>
      <c r="D98" s="11">
        <v>0</v>
      </c>
      <c r="E98" s="11">
        <v>0</v>
      </c>
      <c r="F98" s="11">
        <v>0</v>
      </c>
      <c r="G98" s="11">
        <v>450000</v>
      </c>
      <c r="H98" s="11">
        <f t="shared" si="2"/>
        <v>450000</v>
      </c>
      <c r="I98" s="12">
        <v>0</v>
      </c>
    </row>
    <row r="99" spans="1:9" x14ac:dyDescent="0.2">
      <c r="A99" s="10" t="s">
        <v>172</v>
      </c>
      <c r="B99" s="19" t="s">
        <v>173</v>
      </c>
      <c r="C99" s="11">
        <v>0</v>
      </c>
      <c r="D99" s="11">
        <v>0</v>
      </c>
      <c r="E99" s="11">
        <v>0</v>
      </c>
      <c r="F99" s="11">
        <v>0</v>
      </c>
      <c r="G99" s="11">
        <v>450000</v>
      </c>
      <c r="H99" s="11">
        <f t="shared" si="2"/>
        <v>450000</v>
      </c>
      <c r="I99" s="12">
        <v>0</v>
      </c>
    </row>
    <row r="100" spans="1:9" x14ac:dyDescent="0.2">
      <c r="A100" s="10" t="s">
        <v>174</v>
      </c>
      <c r="B100" s="19" t="s">
        <v>175</v>
      </c>
      <c r="C100" s="11">
        <v>0</v>
      </c>
      <c r="D100" s="11">
        <v>0</v>
      </c>
      <c r="E100" s="11">
        <v>0</v>
      </c>
      <c r="F100" s="11">
        <v>0</v>
      </c>
      <c r="G100" s="11">
        <v>450000</v>
      </c>
      <c r="H100" s="11">
        <f t="shared" si="2"/>
        <v>450000</v>
      </c>
      <c r="I100" s="12">
        <v>0</v>
      </c>
    </row>
    <row r="101" spans="1:9" ht="25.5" x14ac:dyDescent="0.2">
      <c r="A101" s="10" t="s">
        <v>176</v>
      </c>
      <c r="B101" s="19" t="s">
        <v>177</v>
      </c>
      <c r="C101" s="11">
        <v>0</v>
      </c>
      <c r="D101" s="11">
        <v>0</v>
      </c>
      <c r="E101" s="11">
        <v>0</v>
      </c>
      <c r="F101" s="11">
        <v>0</v>
      </c>
      <c r="G101" s="11">
        <v>450000</v>
      </c>
      <c r="H101" s="11">
        <f t="shared" si="2"/>
        <v>450000</v>
      </c>
      <c r="I101" s="12">
        <v>0</v>
      </c>
    </row>
    <row r="102" spans="1:9" x14ac:dyDescent="0.2">
      <c r="A102" s="10" t="s">
        <v>178</v>
      </c>
      <c r="B102" s="19" t="s">
        <v>36</v>
      </c>
      <c r="C102" s="11">
        <v>0</v>
      </c>
      <c r="D102" s="11">
        <v>48012416810.599998</v>
      </c>
      <c r="E102" s="11">
        <v>0</v>
      </c>
      <c r="F102" s="11">
        <v>48012416810.599998</v>
      </c>
      <c r="G102" s="11">
        <v>3788536638</v>
      </c>
      <c r="H102" s="11">
        <f t="shared" si="2"/>
        <v>-44223880172.599998</v>
      </c>
      <c r="I102" s="12">
        <f t="shared" si="3"/>
        <v>7.8907434569375416</v>
      </c>
    </row>
    <row r="103" spans="1:9" ht="25.5" x14ac:dyDescent="0.2">
      <c r="A103" s="10" t="s">
        <v>179</v>
      </c>
      <c r="B103" s="19" t="s">
        <v>180</v>
      </c>
      <c r="C103" s="11">
        <v>0</v>
      </c>
      <c r="D103" s="11">
        <v>413275594.24000001</v>
      </c>
      <c r="E103" s="11">
        <v>0</v>
      </c>
      <c r="F103" s="11">
        <v>413275594.24000001</v>
      </c>
      <c r="G103" s="11">
        <v>0</v>
      </c>
      <c r="H103" s="11">
        <f t="shared" si="2"/>
        <v>-413275594.24000001</v>
      </c>
      <c r="I103" s="12">
        <f t="shared" si="3"/>
        <v>0</v>
      </c>
    </row>
    <row r="104" spans="1:9" ht="25.5" x14ac:dyDescent="0.2">
      <c r="A104" s="10" t="s">
        <v>181</v>
      </c>
      <c r="B104" s="19" t="s">
        <v>182</v>
      </c>
      <c r="C104" s="11">
        <v>0</v>
      </c>
      <c r="D104" s="11">
        <v>413275594.24000001</v>
      </c>
      <c r="E104" s="11">
        <v>0</v>
      </c>
      <c r="F104" s="11">
        <v>413275594.24000001</v>
      </c>
      <c r="G104" s="11">
        <v>0</v>
      </c>
      <c r="H104" s="11">
        <f t="shared" si="2"/>
        <v>-413275594.24000001</v>
      </c>
      <c r="I104" s="12">
        <f t="shared" si="3"/>
        <v>0</v>
      </c>
    </row>
    <row r="105" spans="1:9" ht="25.5" x14ac:dyDescent="0.2">
      <c r="A105" s="10" t="s">
        <v>183</v>
      </c>
      <c r="B105" s="19" t="s">
        <v>184</v>
      </c>
      <c r="C105" s="11">
        <v>0</v>
      </c>
      <c r="D105" s="11">
        <v>305786843.24000001</v>
      </c>
      <c r="E105" s="11">
        <v>0</v>
      </c>
      <c r="F105" s="11">
        <v>305786843.24000001</v>
      </c>
      <c r="G105" s="11">
        <v>0</v>
      </c>
      <c r="H105" s="11">
        <f t="shared" si="2"/>
        <v>-305786843.24000001</v>
      </c>
      <c r="I105" s="12">
        <f t="shared" si="3"/>
        <v>0</v>
      </c>
    </row>
    <row r="106" spans="1:9" ht="25.5" x14ac:dyDescent="0.2">
      <c r="A106" s="10" t="s">
        <v>185</v>
      </c>
      <c r="B106" s="19" t="s">
        <v>186</v>
      </c>
      <c r="C106" s="11">
        <v>0</v>
      </c>
      <c r="D106" s="11">
        <v>107488751</v>
      </c>
      <c r="E106" s="11">
        <v>0</v>
      </c>
      <c r="F106" s="11">
        <v>107488751</v>
      </c>
      <c r="G106" s="11">
        <v>0</v>
      </c>
      <c r="H106" s="11">
        <f t="shared" si="2"/>
        <v>-107488751</v>
      </c>
      <c r="I106" s="12">
        <f t="shared" si="3"/>
        <v>0</v>
      </c>
    </row>
    <row r="107" spans="1:9" x14ac:dyDescent="0.2">
      <c r="A107" s="10" t="s">
        <v>187</v>
      </c>
      <c r="B107" s="19" t="s">
        <v>44</v>
      </c>
      <c r="C107" s="11">
        <v>0</v>
      </c>
      <c r="D107" s="11">
        <v>47599141216.360001</v>
      </c>
      <c r="E107" s="11">
        <v>0</v>
      </c>
      <c r="F107" s="11">
        <v>47599141216.360001</v>
      </c>
      <c r="G107" s="11">
        <v>3788536638</v>
      </c>
      <c r="H107" s="11">
        <f t="shared" si="2"/>
        <v>-43810604578.360001</v>
      </c>
      <c r="I107" s="12">
        <f t="shared" si="3"/>
        <v>7.9592541822957639</v>
      </c>
    </row>
    <row r="108" spans="1:9" x14ac:dyDescent="0.2">
      <c r="A108" s="10" t="s">
        <v>188</v>
      </c>
      <c r="B108" s="19" t="s">
        <v>189</v>
      </c>
      <c r="C108" s="11">
        <v>0</v>
      </c>
      <c r="D108" s="11">
        <v>8143765873.0100002</v>
      </c>
      <c r="E108" s="11">
        <v>0</v>
      </c>
      <c r="F108" s="11">
        <v>8143765873.0100002</v>
      </c>
      <c r="G108" s="11">
        <v>0</v>
      </c>
      <c r="H108" s="11">
        <f t="shared" si="2"/>
        <v>-8143765873.0100002</v>
      </c>
      <c r="I108" s="12">
        <f t="shared" si="3"/>
        <v>0</v>
      </c>
    </row>
    <row r="109" spans="1:9" x14ac:dyDescent="0.2">
      <c r="A109" s="10" t="s">
        <v>190</v>
      </c>
      <c r="B109" s="19" t="s">
        <v>191</v>
      </c>
      <c r="C109" s="11">
        <v>0</v>
      </c>
      <c r="D109" s="11">
        <v>39455375343.349998</v>
      </c>
      <c r="E109" s="11">
        <v>0</v>
      </c>
      <c r="F109" s="11">
        <v>39455375343.349998</v>
      </c>
      <c r="G109" s="11">
        <v>3788536638</v>
      </c>
      <c r="H109" s="11">
        <f t="shared" si="2"/>
        <v>-35666838705.349998</v>
      </c>
      <c r="I109" s="12">
        <f t="shared" si="3"/>
        <v>9.6020798307740289</v>
      </c>
    </row>
    <row r="110" spans="1:9" ht="25.5" x14ac:dyDescent="0.2">
      <c r="A110" s="14" t="s">
        <v>192</v>
      </c>
      <c r="B110" s="18" t="s">
        <v>193</v>
      </c>
      <c r="C110" s="15">
        <v>14670000000</v>
      </c>
      <c r="D110" s="15">
        <v>5720028131.9700003</v>
      </c>
      <c r="E110" s="15">
        <v>0</v>
      </c>
      <c r="F110" s="15">
        <v>20390028131.970001</v>
      </c>
      <c r="G110" s="15">
        <v>4658282790.4099998</v>
      </c>
      <c r="H110" s="15">
        <f t="shared" si="2"/>
        <v>-15731745341.560001</v>
      </c>
      <c r="I110" s="16">
        <f t="shared" si="3"/>
        <v>22.845887020166341</v>
      </c>
    </row>
    <row r="111" spans="1:9" x14ac:dyDescent="0.2">
      <c r="A111" s="10" t="s">
        <v>194</v>
      </c>
      <c r="B111" s="19" t="s">
        <v>195</v>
      </c>
      <c r="C111" s="11">
        <v>14420000000</v>
      </c>
      <c r="D111" s="11">
        <v>0</v>
      </c>
      <c r="E111" s="11">
        <v>0</v>
      </c>
      <c r="F111" s="11">
        <v>14420000000</v>
      </c>
      <c r="G111" s="11">
        <v>4646845241.1300001</v>
      </c>
      <c r="H111" s="11">
        <f t="shared" si="2"/>
        <v>-9773154758.8699989</v>
      </c>
      <c r="I111" s="12">
        <f t="shared" si="3"/>
        <v>32.225001672191397</v>
      </c>
    </row>
    <row r="112" spans="1:9" ht="25.5" x14ac:dyDescent="0.2">
      <c r="A112" s="10" t="s">
        <v>196</v>
      </c>
      <c r="B112" s="19" t="s">
        <v>197</v>
      </c>
      <c r="C112" s="11">
        <v>14420000000</v>
      </c>
      <c r="D112" s="11">
        <v>0</v>
      </c>
      <c r="E112" s="11">
        <v>0</v>
      </c>
      <c r="F112" s="11">
        <v>14420000000</v>
      </c>
      <c r="G112" s="11">
        <v>4646845241.1300001</v>
      </c>
      <c r="H112" s="11">
        <f t="shared" si="2"/>
        <v>-9773154758.8699989</v>
      </c>
      <c r="I112" s="12">
        <f t="shared" si="3"/>
        <v>32.225001672191397</v>
      </c>
    </row>
    <row r="113" spans="1:9" x14ac:dyDescent="0.2">
      <c r="A113" s="10" t="s">
        <v>198</v>
      </c>
      <c r="B113" s="19" t="s">
        <v>199</v>
      </c>
      <c r="C113" s="11">
        <v>14420000000</v>
      </c>
      <c r="D113" s="11">
        <v>0</v>
      </c>
      <c r="E113" s="11">
        <v>0</v>
      </c>
      <c r="F113" s="11">
        <v>14420000000</v>
      </c>
      <c r="G113" s="11">
        <v>4646845241.1300001</v>
      </c>
      <c r="H113" s="11">
        <f t="shared" si="2"/>
        <v>-9773154758.8699989</v>
      </c>
      <c r="I113" s="12">
        <f t="shared" si="3"/>
        <v>32.225001672191397</v>
      </c>
    </row>
    <row r="114" spans="1:9" ht="38.25" x14ac:dyDescent="0.2">
      <c r="A114" s="10" t="s">
        <v>200</v>
      </c>
      <c r="B114" s="19" t="s">
        <v>201</v>
      </c>
      <c r="C114" s="11">
        <v>14420000000</v>
      </c>
      <c r="D114" s="11">
        <v>0</v>
      </c>
      <c r="E114" s="11">
        <v>0</v>
      </c>
      <c r="F114" s="11">
        <v>14420000000</v>
      </c>
      <c r="G114" s="11">
        <v>4646845241.1300001</v>
      </c>
      <c r="H114" s="11">
        <f t="shared" si="2"/>
        <v>-9773154758.8699989</v>
      </c>
      <c r="I114" s="12">
        <f t="shared" si="3"/>
        <v>32.225001672191397</v>
      </c>
    </row>
    <row r="115" spans="1:9" ht="25.5" x14ac:dyDescent="0.2">
      <c r="A115" s="10" t="s">
        <v>202</v>
      </c>
      <c r="B115" s="19" t="s">
        <v>203</v>
      </c>
      <c r="C115" s="11">
        <v>14420000000</v>
      </c>
      <c r="D115" s="11">
        <v>0</v>
      </c>
      <c r="E115" s="11">
        <v>0</v>
      </c>
      <c r="F115" s="11">
        <v>14420000000</v>
      </c>
      <c r="G115" s="11">
        <v>4646845241.1300001</v>
      </c>
      <c r="H115" s="11">
        <f t="shared" si="2"/>
        <v>-9773154758.8699989</v>
      </c>
      <c r="I115" s="12">
        <f t="shared" si="3"/>
        <v>32.225001672191397</v>
      </c>
    </row>
    <row r="116" spans="1:9" x14ac:dyDescent="0.2">
      <c r="A116" s="10" t="s">
        <v>204</v>
      </c>
      <c r="B116" s="19" t="s">
        <v>205</v>
      </c>
      <c r="C116" s="11">
        <v>14420000000</v>
      </c>
      <c r="D116" s="11">
        <v>0</v>
      </c>
      <c r="E116" s="11">
        <v>0</v>
      </c>
      <c r="F116" s="11">
        <v>14420000000</v>
      </c>
      <c r="G116" s="11">
        <v>4646845241.1300001</v>
      </c>
      <c r="H116" s="11">
        <f t="shared" si="2"/>
        <v>-9773154758.8699989</v>
      </c>
      <c r="I116" s="12">
        <f t="shared" si="3"/>
        <v>32.225001672191397</v>
      </c>
    </row>
    <row r="117" spans="1:9" x14ac:dyDescent="0.2">
      <c r="A117" s="10" t="s">
        <v>206</v>
      </c>
      <c r="B117" s="19" t="s">
        <v>207</v>
      </c>
      <c r="C117" s="11">
        <v>250000000</v>
      </c>
      <c r="D117" s="11">
        <v>5720028131.9700003</v>
      </c>
      <c r="E117" s="11">
        <v>0</v>
      </c>
      <c r="F117" s="11">
        <v>5970028131.9700003</v>
      </c>
      <c r="G117" s="11">
        <v>11437549.279999999</v>
      </c>
      <c r="H117" s="11">
        <f t="shared" si="2"/>
        <v>-5958590582.6900005</v>
      </c>
      <c r="I117" s="12">
        <f t="shared" si="3"/>
        <v>0.19158283725249076</v>
      </c>
    </row>
    <row r="118" spans="1:9" ht="25.5" x14ac:dyDescent="0.2">
      <c r="A118" s="10" t="s">
        <v>208</v>
      </c>
      <c r="B118" s="19" t="s">
        <v>209</v>
      </c>
      <c r="C118" s="11">
        <v>250000000</v>
      </c>
      <c r="D118" s="11">
        <v>0</v>
      </c>
      <c r="E118" s="11">
        <v>0</v>
      </c>
      <c r="F118" s="11">
        <v>250000000</v>
      </c>
      <c r="G118" s="11">
        <v>11437549.279999999</v>
      </c>
      <c r="H118" s="11">
        <f t="shared" si="2"/>
        <v>-238562450.72</v>
      </c>
      <c r="I118" s="12">
        <f t="shared" si="3"/>
        <v>4.5750197119999996</v>
      </c>
    </row>
    <row r="119" spans="1:9" x14ac:dyDescent="0.2">
      <c r="A119" s="10" t="s">
        <v>210</v>
      </c>
      <c r="B119" s="19" t="s">
        <v>34</v>
      </c>
      <c r="C119" s="11">
        <v>250000000</v>
      </c>
      <c r="D119" s="11">
        <v>0</v>
      </c>
      <c r="E119" s="11">
        <v>0</v>
      </c>
      <c r="F119" s="11">
        <v>250000000</v>
      </c>
      <c r="G119" s="11">
        <v>11437549.279999999</v>
      </c>
      <c r="H119" s="11">
        <f t="shared" si="2"/>
        <v>-238562450.72</v>
      </c>
      <c r="I119" s="12">
        <f t="shared" si="3"/>
        <v>4.5750197119999996</v>
      </c>
    </row>
    <row r="120" spans="1:9" ht="25.5" x14ac:dyDescent="0.2">
      <c r="A120" s="10" t="s">
        <v>211</v>
      </c>
      <c r="B120" s="19" t="s">
        <v>212</v>
      </c>
      <c r="C120" s="11">
        <v>0</v>
      </c>
      <c r="D120" s="11">
        <v>5720028131.9700003</v>
      </c>
      <c r="E120" s="11">
        <v>0</v>
      </c>
      <c r="F120" s="11">
        <v>5720028131.9700003</v>
      </c>
      <c r="G120" s="11">
        <v>0</v>
      </c>
      <c r="H120" s="11">
        <f t="shared" si="2"/>
        <v>-5720028131.9700003</v>
      </c>
      <c r="I120" s="12">
        <f t="shared" si="3"/>
        <v>0</v>
      </c>
    </row>
    <row r="121" spans="1:9" ht="25.5" x14ac:dyDescent="0.2">
      <c r="A121" s="10" t="s">
        <v>213</v>
      </c>
      <c r="B121" s="19" t="s">
        <v>214</v>
      </c>
      <c r="C121" s="11">
        <v>0</v>
      </c>
      <c r="D121" s="11">
        <v>43567472.82</v>
      </c>
      <c r="E121" s="11">
        <v>0</v>
      </c>
      <c r="F121" s="11">
        <v>43567472.82</v>
      </c>
      <c r="G121" s="11">
        <v>0</v>
      </c>
      <c r="H121" s="11">
        <f t="shared" si="2"/>
        <v>-43567472.82</v>
      </c>
      <c r="I121" s="12">
        <f t="shared" si="3"/>
        <v>0</v>
      </c>
    </row>
    <row r="122" spans="1:9" ht="25.5" x14ac:dyDescent="0.2">
      <c r="A122" s="10" t="s">
        <v>215</v>
      </c>
      <c r="B122" s="19" t="s">
        <v>182</v>
      </c>
      <c r="C122" s="11">
        <v>0</v>
      </c>
      <c r="D122" s="11">
        <v>43567472.82</v>
      </c>
      <c r="E122" s="11">
        <v>0</v>
      </c>
      <c r="F122" s="11">
        <v>43567472.82</v>
      </c>
      <c r="G122" s="11">
        <v>0</v>
      </c>
      <c r="H122" s="11">
        <f t="shared" si="2"/>
        <v>-43567472.82</v>
      </c>
      <c r="I122" s="12">
        <f t="shared" si="3"/>
        <v>0</v>
      </c>
    </row>
    <row r="123" spans="1:9" ht="25.5" x14ac:dyDescent="0.2">
      <c r="A123" s="10" t="s">
        <v>216</v>
      </c>
      <c r="B123" s="19" t="s">
        <v>214</v>
      </c>
      <c r="C123" s="11">
        <v>0</v>
      </c>
      <c r="D123" s="11">
        <v>43567472.82</v>
      </c>
      <c r="E123" s="11">
        <v>0</v>
      </c>
      <c r="F123" s="11">
        <v>43567472.82</v>
      </c>
      <c r="G123" s="11">
        <v>0</v>
      </c>
      <c r="H123" s="11">
        <f t="shared" si="2"/>
        <v>-43567472.82</v>
      </c>
      <c r="I123" s="12">
        <f t="shared" si="3"/>
        <v>0</v>
      </c>
    </row>
    <row r="124" spans="1:9" ht="25.5" x14ac:dyDescent="0.2">
      <c r="A124" s="10" t="s">
        <v>217</v>
      </c>
      <c r="B124" s="19" t="s">
        <v>218</v>
      </c>
      <c r="C124" s="11">
        <v>0</v>
      </c>
      <c r="D124" s="11">
        <v>5676460659.1499996</v>
      </c>
      <c r="E124" s="11">
        <v>0</v>
      </c>
      <c r="F124" s="11">
        <v>5676460659.1499996</v>
      </c>
      <c r="G124" s="11">
        <v>0</v>
      </c>
      <c r="H124" s="11">
        <f t="shared" si="2"/>
        <v>-5676460659.1499996</v>
      </c>
      <c r="I124" s="12">
        <f t="shared" si="3"/>
        <v>0</v>
      </c>
    </row>
    <row r="125" spans="1:9" ht="25.5" x14ac:dyDescent="0.2">
      <c r="A125" s="10" t="s">
        <v>219</v>
      </c>
      <c r="B125" s="19" t="s">
        <v>218</v>
      </c>
      <c r="C125" s="11">
        <v>0</v>
      </c>
      <c r="D125" s="11">
        <v>5676460659.1499996</v>
      </c>
      <c r="E125" s="11">
        <v>0</v>
      </c>
      <c r="F125" s="11">
        <v>5676460659.1499996</v>
      </c>
      <c r="G125" s="11">
        <v>0</v>
      </c>
      <c r="H125" s="11">
        <f t="shared" si="2"/>
        <v>-5676460659.1499996</v>
      </c>
      <c r="I125" s="12">
        <f t="shared" si="3"/>
        <v>0</v>
      </c>
    </row>
    <row r="126" spans="1:9" ht="38.25" x14ac:dyDescent="0.2">
      <c r="A126" s="14" t="s">
        <v>220</v>
      </c>
      <c r="B126" s="18" t="s">
        <v>221</v>
      </c>
      <c r="C126" s="15">
        <v>0</v>
      </c>
      <c r="D126" s="15">
        <v>13754.31</v>
      </c>
      <c r="E126" s="15">
        <v>0</v>
      </c>
      <c r="F126" s="15">
        <v>13754.31</v>
      </c>
      <c r="G126" s="15">
        <v>635.4</v>
      </c>
      <c r="H126" s="15">
        <f t="shared" si="2"/>
        <v>-13118.91</v>
      </c>
      <c r="I126" s="16">
        <f t="shared" si="3"/>
        <v>4.6196428610377396</v>
      </c>
    </row>
    <row r="127" spans="1:9" x14ac:dyDescent="0.2">
      <c r="A127" s="10" t="s">
        <v>222</v>
      </c>
      <c r="B127" s="19" t="s">
        <v>195</v>
      </c>
      <c r="C127" s="11">
        <v>0</v>
      </c>
      <c r="D127" s="11">
        <v>0</v>
      </c>
      <c r="E127" s="11">
        <v>0</v>
      </c>
      <c r="F127" s="11">
        <v>0</v>
      </c>
      <c r="G127" s="11">
        <v>635.4</v>
      </c>
      <c r="H127" s="11">
        <f t="shared" si="2"/>
        <v>635.4</v>
      </c>
      <c r="I127" s="12">
        <v>0</v>
      </c>
    </row>
    <row r="128" spans="1:9" ht="25.5" x14ac:dyDescent="0.2">
      <c r="A128" s="10" t="s">
        <v>223</v>
      </c>
      <c r="B128" s="19" t="s">
        <v>197</v>
      </c>
      <c r="C128" s="11">
        <v>0</v>
      </c>
      <c r="D128" s="11">
        <v>0</v>
      </c>
      <c r="E128" s="11">
        <v>0</v>
      </c>
      <c r="F128" s="11">
        <v>0</v>
      </c>
      <c r="G128" s="11">
        <v>635.4</v>
      </c>
      <c r="H128" s="11">
        <f t="shared" si="2"/>
        <v>635.4</v>
      </c>
      <c r="I128" s="12">
        <v>0</v>
      </c>
    </row>
    <row r="129" spans="1:9" x14ac:dyDescent="0.2">
      <c r="A129" s="10" t="s">
        <v>224</v>
      </c>
      <c r="B129" s="19" t="s">
        <v>199</v>
      </c>
      <c r="C129" s="11">
        <v>0</v>
      </c>
      <c r="D129" s="11">
        <v>0</v>
      </c>
      <c r="E129" s="11">
        <v>0</v>
      </c>
      <c r="F129" s="11">
        <v>0</v>
      </c>
      <c r="G129" s="11">
        <v>635.4</v>
      </c>
      <c r="H129" s="11">
        <f t="shared" si="2"/>
        <v>635.4</v>
      </c>
      <c r="I129" s="12">
        <v>0</v>
      </c>
    </row>
    <row r="130" spans="1:9" ht="38.25" x14ac:dyDescent="0.2">
      <c r="A130" s="10" t="s">
        <v>225</v>
      </c>
      <c r="B130" s="19" t="s">
        <v>201</v>
      </c>
      <c r="C130" s="11">
        <v>0</v>
      </c>
      <c r="D130" s="11">
        <v>0</v>
      </c>
      <c r="E130" s="11">
        <v>0</v>
      </c>
      <c r="F130" s="11">
        <v>0</v>
      </c>
      <c r="G130" s="11">
        <v>635.4</v>
      </c>
      <c r="H130" s="11">
        <f t="shared" si="2"/>
        <v>635.4</v>
      </c>
      <c r="I130" s="12">
        <v>0</v>
      </c>
    </row>
    <row r="131" spans="1:9" x14ac:dyDescent="0.2">
      <c r="A131" s="10" t="s">
        <v>226</v>
      </c>
      <c r="B131" s="19" t="s">
        <v>227</v>
      </c>
      <c r="C131" s="11">
        <v>0</v>
      </c>
      <c r="D131" s="11">
        <v>0</v>
      </c>
      <c r="E131" s="11">
        <v>0</v>
      </c>
      <c r="F131" s="11">
        <v>0</v>
      </c>
      <c r="G131" s="11">
        <v>635.4</v>
      </c>
      <c r="H131" s="11">
        <f t="shared" si="2"/>
        <v>635.4</v>
      </c>
      <c r="I131" s="12">
        <v>0</v>
      </c>
    </row>
    <row r="132" spans="1:9" ht="25.5" x14ac:dyDescent="0.2">
      <c r="A132" s="10" t="s">
        <v>228</v>
      </c>
      <c r="B132" s="19" t="s">
        <v>229</v>
      </c>
      <c r="C132" s="11">
        <v>0</v>
      </c>
      <c r="D132" s="11">
        <v>0</v>
      </c>
      <c r="E132" s="11">
        <v>0</v>
      </c>
      <c r="F132" s="11">
        <v>0</v>
      </c>
      <c r="G132" s="11">
        <v>635.4</v>
      </c>
      <c r="H132" s="11">
        <f t="shared" si="2"/>
        <v>635.4</v>
      </c>
      <c r="I132" s="12">
        <v>0</v>
      </c>
    </row>
    <row r="133" spans="1:9" ht="38.25" x14ac:dyDescent="0.2">
      <c r="A133" s="10" t="s">
        <v>230</v>
      </c>
      <c r="B133" s="19" t="s">
        <v>231</v>
      </c>
      <c r="C133" s="11">
        <v>0</v>
      </c>
      <c r="D133" s="11">
        <v>13754.31</v>
      </c>
      <c r="E133" s="11">
        <v>0</v>
      </c>
      <c r="F133" s="11">
        <v>13754.31</v>
      </c>
      <c r="G133" s="11">
        <v>0</v>
      </c>
      <c r="H133" s="11">
        <f t="shared" si="2"/>
        <v>-13754.31</v>
      </c>
      <c r="I133" s="12">
        <f t="shared" si="3"/>
        <v>0</v>
      </c>
    </row>
    <row r="134" spans="1:9" ht="38.25" x14ac:dyDescent="0.2">
      <c r="A134" s="10" t="s">
        <v>232</v>
      </c>
      <c r="B134" s="19" t="s">
        <v>233</v>
      </c>
      <c r="C134" s="11">
        <v>0</v>
      </c>
      <c r="D134" s="11">
        <v>13754.31</v>
      </c>
      <c r="E134" s="11">
        <v>0</v>
      </c>
      <c r="F134" s="11">
        <v>13754.31</v>
      </c>
      <c r="G134" s="11">
        <v>0</v>
      </c>
      <c r="H134" s="11">
        <f t="shared" si="2"/>
        <v>-13754.31</v>
      </c>
      <c r="I134" s="12">
        <f t="shared" si="3"/>
        <v>0</v>
      </c>
    </row>
    <row r="135" spans="1:9" ht="38.25" x14ac:dyDescent="0.2">
      <c r="A135" s="10" t="s">
        <v>234</v>
      </c>
      <c r="B135" s="19" t="s">
        <v>235</v>
      </c>
      <c r="C135" s="11">
        <v>0</v>
      </c>
      <c r="D135" s="11">
        <v>13754.31</v>
      </c>
      <c r="E135" s="11">
        <v>0</v>
      </c>
      <c r="F135" s="11">
        <v>13754.31</v>
      </c>
      <c r="G135" s="11">
        <v>0</v>
      </c>
      <c r="H135" s="11">
        <f t="shared" si="2"/>
        <v>-13754.31</v>
      </c>
      <c r="I135" s="12">
        <f t="shared" si="3"/>
        <v>0</v>
      </c>
    </row>
    <row r="136" spans="1:9" ht="38.25" x14ac:dyDescent="0.2">
      <c r="A136" s="10" t="s">
        <v>236</v>
      </c>
      <c r="B136" s="19" t="s">
        <v>237</v>
      </c>
      <c r="C136" s="11">
        <v>0</v>
      </c>
      <c r="D136" s="11">
        <v>13754.31</v>
      </c>
      <c r="E136" s="11">
        <v>0</v>
      </c>
      <c r="F136" s="11">
        <v>13754.31</v>
      </c>
      <c r="G136" s="11">
        <v>0</v>
      </c>
      <c r="H136" s="11">
        <f t="shared" si="2"/>
        <v>-13754.31</v>
      </c>
      <c r="I136" s="12">
        <f t="shared" si="3"/>
        <v>0</v>
      </c>
    </row>
    <row r="137" spans="1:9" ht="25.5" x14ac:dyDescent="0.2">
      <c r="A137" s="10" t="s">
        <v>238</v>
      </c>
      <c r="B137" s="19" t="s">
        <v>239</v>
      </c>
      <c r="C137" s="11">
        <v>0</v>
      </c>
      <c r="D137" s="11">
        <v>13754.31</v>
      </c>
      <c r="E137" s="11">
        <v>0</v>
      </c>
      <c r="F137" s="11">
        <v>13754.31</v>
      </c>
      <c r="G137" s="11">
        <v>0</v>
      </c>
      <c r="H137" s="11">
        <f t="shared" si="2"/>
        <v>-13754.31</v>
      </c>
      <c r="I137" s="12">
        <f t="shared" si="3"/>
        <v>0</v>
      </c>
    </row>
    <row r="138" spans="1:9" ht="25.5" x14ac:dyDescent="0.2">
      <c r="A138" s="14" t="s">
        <v>240</v>
      </c>
      <c r="B138" s="18" t="s">
        <v>241</v>
      </c>
      <c r="C138" s="15">
        <v>0</v>
      </c>
      <c r="D138" s="15">
        <v>695801291.69000006</v>
      </c>
      <c r="E138" s="15">
        <v>0</v>
      </c>
      <c r="F138" s="15">
        <v>695801291.69000006</v>
      </c>
      <c r="G138" s="15">
        <v>0</v>
      </c>
      <c r="H138" s="15">
        <f t="shared" si="2"/>
        <v>-695801291.69000006</v>
      </c>
      <c r="I138" s="16">
        <f t="shared" si="3"/>
        <v>0</v>
      </c>
    </row>
    <row r="139" spans="1:9" ht="25.5" x14ac:dyDescent="0.2">
      <c r="A139" s="10" t="s">
        <v>242</v>
      </c>
      <c r="B139" s="19" t="s">
        <v>243</v>
      </c>
      <c r="C139" s="11">
        <v>0</v>
      </c>
      <c r="D139" s="11">
        <v>695801291.69000006</v>
      </c>
      <c r="E139" s="11">
        <v>0</v>
      </c>
      <c r="F139" s="11">
        <v>695801291.69000006</v>
      </c>
      <c r="G139" s="11">
        <v>0</v>
      </c>
      <c r="H139" s="11">
        <f t="shared" ref="H139:H146" si="4">+G139-F139</f>
        <v>-695801291.69000006</v>
      </c>
      <c r="I139" s="12">
        <f t="shared" ref="I139:I146" si="5">(G139/F139)*100</f>
        <v>0</v>
      </c>
    </row>
    <row r="140" spans="1:9" ht="25.5" x14ac:dyDescent="0.2">
      <c r="A140" s="10" t="s">
        <v>244</v>
      </c>
      <c r="B140" s="19" t="s">
        <v>245</v>
      </c>
      <c r="C140" s="11">
        <v>0</v>
      </c>
      <c r="D140" s="11">
        <v>695801291.69000006</v>
      </c>
      <c r="E140" s="11">
        <v>0</v>
      </c>
      <c r="F140" s="11">
        <v>695801291.69000006</v>
      </c>
      <c r="G140" s="11">
        <v>0</v>
      </c>
      <c r="H140" s="11">
        <f t="shared" si="4"/>
        <v>-695801291.69000006</v>
      </c>
      <c r="I140" s="12">
        <f t="shared" si="5"/>
        <v>0</v>
      </c>
    </row>
    <row r="141" spans="1:9" ht="25.5" x14ac:dyDescent="0.2">
      <c r="A141" s="10" t="s">
        <v>246</v>
      </c>
      <c r="B141" s="19" t="s">
        <v>247</v>
      </c>
      <c r="C141" s="11">
        <v>0</v>
      </c>
      <c r="D141" s="11">
        <v>7057277.9199999999</v>
      </c>
      <c r="E141" s="11">
        <v>0</v>
      </c>
      <c r="F141" s="11">
        <v>7057277.9199999999</v>
      </c>
      <c r="G141" s="11">
        <v>0</v>
      </c>
      <c r="H141" s="11">
        <f t="shared" si="4"/>
        <v>-7057277.9199999999</v>
      </c>
      <c r="I141" s="12">
        <f t="shared" si="5"/>
        <v>0</v>
      </c>
    </row>
    <row r="142" spans="1:9" ht="25.5" x14ac:dyDescent="0.2">
      <c r="A142" s="10" t="s">
        <v>248</v>
      </c>
      <c r="B142" s="19" t="s">
        <v>182</v>
      </c>
      <c r="C142" s="11">
        <v>0</v>
      </c>
      <c r="D142" s="11">
        <v>7057277.9199999999</v>
      </c>
      <c r="E142" s="11">
        <v>0</v>
      </c>
      <c r="F142" s="11">
        <v>7057277.9199999999</v>
      </c>
      <c r="G142" s="11">
        <v>0</v>
      </c>
      <c r="H142" s="11">
        <f t="shared" si="4"/>
        <v>-7057277.9199999999</v>
      </c>
      <c r="I142" s="12">
        <f t="shared" si="5"/>
        <v>0</v>
      </c>
    </row>
    <row r="143" spans="1:9" ht="25.5" x14ac:dyDescent="0.2">
      <c r="A143" s="10" t="s">
        <v>249</v>
      </c>
      <c r="B143" s="19" t="s">
        <v>247</v>
      </c>
      <c r="C143" s="11">
        <v>0</v>
      </c>
      <c r="D143" s="11">
        <v>7057277.9199999999</v>
      </c>
      <c r="E143" s="11">
        <v>0</v>
      </c>
      <c r="F143" s="11">
        <v>7057277.9199999999</v>
      </c>
      <c r="G143" s="11">
        <v>0</v>
      </c>
      <c r="H143" s="11">
        <f t="shared" si="4"/>
        <v>-7057277.9199999999</v>
      </c>
      <c r="I143" s="12">
        <f t="shared" si="5"/>
        <v>0</v>
      </c>
    </row>
    <row r="144" spans="1:9" ht="25.5" x14ac:dyDescent="0.2">
      <c r="A144" s="10" t="s">
        <v>250</v>
      </c>
      <c r="B144" s="19" t="s">
        <v>251</v>
      </c>
      <c r="C144" s="11">
        <v>0</v>
      </c>
      <c r="D144" s="11">
        <v>688744013.76999998</v>
      </c>
      <c r="E144" s="11">
        <v>0</v>
      </c>
      <c r="F144" s="11">
        <v>688744013.76999998</v>
      </c>
      <c r="G144" s="11">
        <v>0</v>
      </c>
      <c r="H144" s="11">
        <f t="shared" si="4"/>
        <v>-688744013.76999998</v>
      </c>
      <c r="I144" s="12">
        <f t="shared" si="5"/>
        <v>0</v>
      </c>
    </row>
    <row r="145" spans="1:9" ht="25.5" x14ac:dyDescent="0.2">
      <c r="A145" s="10" t="s">
        <v>252</v>
      </c>
      <c r="B145" s="19" t="s">
        <v>251</v>
      </c>
      <c r="C145" s="11">
        <v>0</v>
      </c>
      <c r="D145" s="11">
        <v>688744013.76999998</v>
      </c>
      <c r="E145" s="11">
        <v>0</v>
      </c>
      <c r="F145" s="11">
        <v>688744013.76999998</v>
      </c>
      <c r="G145" s="11">
        <v>0</v>
      </c>
      <c r="H145" s="11">
        <f t="shared" si="4"/>
        <v>-688744013.76999998</v>
      </c>
      <c r="I145" s="12">
        <f t="shared" si="5"/>
        <v>0</v>
      </c>
    </row>
    <row r="146" spans="1:9" x14ac:dyDescent="0.2">
      <c r="A146" s="45" t="s">
        <v>253</v>
      </c>
      <c r="B146" s="46"/>
      <c r="C146" s="15">
        <v>336096902250</v>
      </c>
      <c r="D146" s="15">
        <v>195350627358.07001</v>
      </c>
      <c r="E146" s="15">
        <v>0</v>
      </c>
      <c r="F146" s="15">
        <v>531447529608.07001</v>
      </c>
      <c r="G146" s="15">
        <v>45668658085.730003</v>
      </c>
      <c r="H146" s="15">
        <f t="shared" si="4"/>
        <v>-485778871522.34003</v>
      </c>
      <c r="I146" s="16">
        <f t="shared" si="5"/>
        <v>8.593258137714848</v>
      </c>
    </row>
    <row r="147" spans="1:9" ht="12.75" customHeight="1" x14ac:dyDescent="0.2">
      <c r="A147" s="17"/>
      <c r="B147" s="17"/>
      <c r="C147" s="15"/>
      <c r="D147" s="15"/>
      <c r="E147" s="24"/>
      <c r="F147" s="24">
        <f>F138+F126+F110+F37+F11</f>
        <v>531447529608.06995</v>
      </c>
      <c r="G147" s="32"/>
      <c r="H147" s="24"/>
      <c r="I147" s="25"/>
    </row>
    <row r="148" spans="1:9" ht="12.75" customHeight="1" x14ac:dyDescent="0.2">
      <c r="A148" s="14" t="s">
        <v>0</v>
      </c>
      <c r="B148" s="14" t="s">
        <v>1</v>
      </c>
      <c r="C148" s="20">
        <f>C149</f>
        <v>92769602724.519989</v>
      </c>
      <c r="D148" s="20">
        <f t="shared" ref="D148:G151" si="6">D149</f>
        <v>0</v>
      </c>
      <c r="E148" s="20">
        <f t="shared" si="6"/>
        <v>0</v>
      </c>
      <c r="F148" s="20">
        <f t="shared" si="6"/>
        <v>92769602724.519989</v>
      </c>
      <c r="G148" s="20">
        <f t="shared" si="6"/>
        <v>27571082768.32</v>
      </c>
      <c r="H148" s="20">
        <f>G148-F148</f>
        <v>-65198519956.199989</v>
      </c>
      <c r="I148" s="33">
        <f t="shared" ref="I148:I151" si="7">(G148/F148)*100</f>
        <v>29.719953474623072</v>
      </c>
    </row>
    <row r="149" spans="1:9" ht="12.75" customHeight="1" x14ac:dyDescent="0.2">
      <c r="A149" s="14" t="s">
        <v>273</v>
      </c>
      <c r="B149" s="14" t="s">
        <v>274</v>
      </c>
      <c r="C149" s="20">
        <f>C150</f>
        <v>92769602724.519989</v>
      </c>
      <c r="D149" s="21">
        <v>0</v>
      </c>
      <c r="E149" s="21">
        <v>0</v>
      </c>
      <c r="F149" s="20">
        <f t="shared" si="6"/>
        <v>92769602724.519989</v>
      </c>
      <c r="G149" s="20">
        <f t="shared" si="6"/>
        <v>27571082768.32</v>
      </c>
      <c r="H149" s="20">
        <f t="shared" ref="H149:H151" si="8">G149-F149</f>
        <v>-65198519956.199989</v>
      </c>
      <c r="I149" s="33">
        <f t="shared" si="7"/>
        <v>29.719953474623072</v>
      </c>
    </row>
    <row r="150" spans="1:9" ht="12.75" customHeight="1" x14ac:dyDescent="0.2">
      <c r="A150" s="10" t="s">
        <v>275</v>
      </c>
      <c r="B150" s="10" t="s">
        <v>276</v>
      </c>
      <c r="C150" s="22">
        <f>C151</f>
        <v>92769602724.519989</v>
      </c>
      <c r="D150" s="13">
        <v>0</v>
      </c>
      <c r="E150" s="13">
        <v>0</v>
      </c>
      <c r="F150" s="22">
        <f t="shared" si="6"/>
        <v>92769602724.519989</v>
      </c>
      <c r="G150" s="22">
        <f t="shared" si="6"/>
        <v>27571082768.32</v>
      </c>
      <c r="H150" s="22">
        <f t="shared" si="8"/>
        <v>-65198519956.199989</v>
      </c>
      <c r="I150" s="34">
        <f t="shared" si="7"/>
        <v>29.719953474623072</v>
      </c>
    </row>
    <row r="151" spans="1:9" ht="12.75" customHeight="1" x14ac:dyDescent="0.2">
      <c r="A151" s="10" t="s">
        <v>277</v>
      </c>
      <c r="B151" s="10" t="s">
        <v>278</v>
      </c>
      <c r="C151" s="22">
        <f>C152</f>
        <v>92769602724.519989</v>
      </c>
      <c r="D151" s="13">
        <v>0</v>
      </c>
      <c r="E151" s="13">
        <v>0</v>
      </c>
      <c r="F151" s="22">
        <f t="shared" si="6"/>
        <v>92769602724.519989</v>
      </c>
      <c r="G151" s="22">
        <f t="shared" si="6"/>
        <v>27571082768.32</v>
      </c>
      <c r="H151" s="22">
        <f t="shared" si="8"/>
        <v>-65198519956.199989</v>
      </c>
      <c r="I151" s="34">
        <f t="shared" si="7"/>
        <v>29.719953474623072</v>
      </c>
    </row>
    <row r="152" spans="1:9" ht="12.75" customHeight="1" x14ac:dyDescent="0.2">
      <c r="A152" s="10" t="s">
        <v>279</v>
      </c>
      <c r="B152" s="10" t="s">
        <v>280</v>
      </c>
      <c r="C152" s="22">
        <v>92769602724.519989</v>
      </c>
      <c r="D152" s="11">
        <v>0</v>
      </c>
      <c r="E152" s="11">
        <v>0</v>
      </c>
      <c r="F152" s="22">
        <v>92769602724.519989</v>
      </c>
      <c r="G152" s="22">
        <v>27571082768.32</v>
      </c>
      <c r="H152" s="22">
        <f>G152-F152</f>
        <v>-65198519956.199989</v>
      </c>
      <c r="I152" s="23">
        <f>(G152/F152)*100</f>
        <v>29.719953474623072</v>
      </c>
    </row>
    <row r="153" spans="1:9" ht="12.75" customHeight="1" x14ac:dyDescent="0.2">
      <c r="A153" s="10"/>
      <c r="B153" s="10"/>
      <c r="C153" s="11"/>
      <c r="D153" s="11"/>
      <c r="E153" s="11"/>
      <c r="F153" s="11"/>
      <c r="G153" s="34"/>
      <c r="H153" s="22"/>
      <c r="I153" s="34"/>
    </row>
    <row r="154" spans="1:9" ht="12.75" customHeight="1" x14ac:dyDescent="0.2">
      <c r="A154" s="47" t="s">
        <v>281</v>
      </c>
      <c r="B154" s="47"/>
      <c r="C154" s="15">
        <f>+C152+C146</f>
        <v>428866504974.52002</v>
      </c>
      <c r="D154" s="15">
        <f>+D152+D146</f>
        <v>195350627358.07001</v>
      </c>
      <c r="E154" s="15">
        <f>+E152+E146</f>
        <v>0</v>
      </c>
      <c r="F154" s="15">
        <f>+F152+F146</f>
        <v>624217132332.58997</v>
      </c>
      <c r="G154" s="15">
        <f>+G152+G146</f>
        <v>73239740854.050003</v>
      </c>
      <c r="H154" s="24">
        <f>+G154-F154</f>
        <v>-550977391478.53992</v>
      </c>
      <c r="I154" s="25">
        <f>(G154/F154)*100</f>
        <v>11.73305522396765</v>
      </c>
    </row>
    <row r="155" spans="1:9" ht="12.75" customHeight="1" x14ac:dyDescent="0.2">
      <c r="A155" s="26" t="s">
        <v>254</v>
      </c>
      <c r="C155" s="2"/>
      <c r="D155" s="2"/>
      <c r="E155" s="2"/>
      <c r="F155" s="2"/>
      <c r="G155" s="3"/>
      <c r="H155" s="27"/>
      <c r="I155" s="28"/>
    </row>
    <row r="156" spans="1:9" ht="12.75" customHeight="1" x14ac:dyDescent="0.2">
      <c r="A156" s="26"/>
      <c r="C156" s="2"/>
      <c r="D156" s="2"/>
      <c r="E156" s="2"/>
      <c r="F156" s="2"/>
      <c r="G156" s="3"/>
      <c r="H156" s="27"/>
      <c r="I156" s="28"/>
    </row>
    <row r="157" spans="1:9" ht="12.75" customHeight="1" x14ac:dyDescent="0.2">
      <c r="A157" s="26"/>
      <c r="C157" s="2"/>
      <c r="D157" s="2"/>
      <c r="E157" s="2"/>
      <c r="F157" s="2"/>
      <c r="G157" s="3"/>
      <c r="H157" s="27"/>
      <c r="I157" s="28"/>
    </row>
    <row r="158" spans="1:9" ht="12.75" customHeight="1" x14ac:dyDescent="0.2">
      <c r="A158" s="1"/>
      <c r="B158" s="1"/>
      <c r="C158" s="2"/>
      <c r="D158" s="2"/>
      <c r="E158" s="2"/>
      <c r="F158" s="2"/>
      <c r="G158" s="3"/>
      <c r="H158" s="27"/>
      <c r="I158" s="28"/>
    </row>
    <row r="159" spans="1:9" ht="12.75" customHeight="1" x14ac:dyDescent="0.2">
      <c r="A159" s="1"/>
      <c r="B159" s="1"/>
      <c r="C159" s="2"/>
      <c r="D159" s="2"/>
      <c r="E159" s="2"/>
      <c r="F159" s="2"/>
      <c r="G159" s="3"/>
      <c r="H159" s="27"/>
      <c r="I159" s="28"/>
    </row>
    <row r="160" spans="1:9" ht="12.75" customHeight="1" x14ac:dyDescent="0.2">
      <c r="B160" s="29" t="s">
        <v>282</v>
      </c>
      <c r="C160" s="30"/>
      <c r="D160" s="30"/>
      <c r="G160" s="48" t="s">
        <v>283</v>
      </c>
      <c r="H160" s="48"/>
      <c r="I160" s="48"/>
    </row>
    <row r="161" spans="2:9" ht="12.75" customHeight="1" x14ac:dyDescent="0.2">
      <c r="B161" s="31" t="s">
        <v>284</v>
      </c>
      <c r="G161" s="39" t="s">
        <v>285</v>
      </c>
      <c r="H161" s="40"/>
      <c r="I161" s="40"/>
    </row>
    <row r="162" spans="2:9" ht="12.75" customHeight="1" x14ac:dyDescent="0.2"/>
    <row r="163" spans="2:9" ht="12.75" customHeight="1" x14ac:dyDescent="0.2"/>
  </sheetData>
  <mergeCells count="18">
    <mergeCell ref="G161:I161"/>
    <mergeCell ref="A7:A8"/>
    <mergeCell ref="C7:C8"/>
    <mergeCell ref="D7:E7"/>
    <mergeCell ref="F7:F8"/>
    <mergeCell ref="G7:G8"/>
    <mergeCell ref="H7:H8"/>
    <mergeCell ref="I7:I8"/>
    <mergeCell ref="D9:E9"/>
    <mergeCell ref="A146:B146"/>
    <mergeCell ref="A154:B154"/>
    <mergeCell ref="G160:I160"/>
    <mergeCell ref="B6:I6"/>
    <mergeCell ref="B1:I1"/>
    <mergeCell ref="B2:I2"/>
    <mergeCell ref="B3:I3"/>
    <mergeCell ref="B4:I4"/>
    <mergeCell ref="B5:I5"/>
  </mergeCells>
  <pageMargins left="0" right="0" top="0" bottom="0" header="0" footer="0"/>
  <pageSetup scale="78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Gloria Julio Martinez</cp:lastModifiedBy>
  <cp:lastPrinted>2026-05-08T16:36:11Z</cp:lastPrinted>
  <dcterms:created xsi:type="dcterms:W3CDTF">2026-04-15T14:43:08Z</dcterms:created>
  <dcterms:modified xsi:type="dcterms:W3CDTF">2026-05-08T20:44:55Z</dcterms:modified>
</cp:coreProperties>
</file>