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daCabrales\Documents\"/>
    </mc:Choice>
  </mc:AlternateContent>
  <xr:revisionPtr revIDLastSave="0" documentId="13_ncr:1_{CCE4BFD6-E534-4976-8829-4F362D27458B}" xr6:coauthVersionLast="47" xr6:coauthVersionMax="47" xr10:uidLastSave="{00000000-0000-0000-0000-000000000000}"/>
  <bookViews>
    <workbookView xWindow="-120" yWindow="-120" windowWidth="29040" windowHeight="15720" activeTab="1" xr2:uid="{52C2339B-D85F-4277-844B-91694D12DFF9}"/>
  </bookViews>
  <sheets>
    <sheet name="VALORES  POSGRADOS PROPIOS" sheetId="2" r:id="rId1"/>
    <sheet name="VALORES POSGRADOS SUE CARIB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9" i="2"/>
  <c r="F9" i="2" s="1"/>
  <c r="E8" i="2"/>
  <c r="F8" i="2" s="1"/>
  <c r="E7" i="2"/>
  <c r="F7" i="2" s="1"/>
  <c r="E6" i="2"/>
  <c r="F6" i="2" s="1"/>
  <c r="E5" i="2"/>
  <c r="F5" i="2" s="1"/>
  <c r="H22" i="1" l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</calcChain>
</file>

<file path=xl/sharedStrings.xml><?xml version="1.0" encoding="utf-8"?>
<sst xmlns="http://schemas.openxmlformats.org/spreadsheetml/2006/main" count="121" uniqueCount="63">
  <si>
    <t>SALARIO MINIMO 2025</t>
  </si>
  <si>
    <t>FACULTAD</t>
  </si>
  <si>
    <t>NO. SEMESTRES</t>
  </si>
  <si>
    <t>N° CREDITOS</t>
  </si>
  <si>
    <t>Valor Semestre MATRICULA 2025</t>
  </si>
  <si>
    <t>MEDICINA VETERINARIA Y ZOOTECNIA</t>
  </si>
  <si>
    <t>INGENIERÍAS</t>
  </si>
  <si>
    <t xml:space="preserve">FACULTAD DE EDUCACION Y CIENCIAS HUMANAS </t>
  </si>
  <si>
    <t>CIENCIAS BÁSICAS</t>
  </si>
  <si>
    <t>CIENCIAS DE LA SALUD</t>
  </si>
  <si>
    <t>MAESTRÍAS</t>
  </si>
  <si>
    <t>CIENCIAS AGRONÓMICAS</t>
  </si>
  <si>
    <t>CIENCIAS AGRÍCOLAS</t>
  </si>
  <si>
    <t>DIDACTICAS DE LAS CIENCIAS NATURALES</t>
  </si>
  <si>
    <t>MAESTRIA EN INGENIERIA MECANICA</t>
  </si>
  <si>
    <t>CIENCIAS AGROALIMENTARIAS</t>
  </si>
  <si>
    <t>CIENCIAS AMBIENTALES</t>
  </si>
  <si>
    <t>CIENCIAS BASICAS</t>
  </si>
  <si>
    <t>BIOTECNOLOGÍA</t>
  </si>
  <si>
    <t>CIENCIAS QUÍMICAS</t>
  </si>
  <si>
    <t>GEOGRAFÍA</t>
  </si>
  <si>
    <t>CIENCIAS VETERINARIAS DEL TRÓPICO</t>
  </si>
  <si>
    <t>MICROBIOLOGÍA TROPICAL</t>
  </si>
  <si>
    <t>ACUICULTURA TROPICAL</t>
  </si>
  <si>
    <t>SALUD PUBLICA</t>
  </si>
  <si>
    <t>CIENCIAS SOCIALES</t>
  </si>
  <si>
    <t>EDUCACIÓN Y CIENCIAS HUMANAS</t>
  </si>
  <si>
    <t>EDUCACIÓN</t>
  </si>
  <si>
    <t>VARIACION ANUAL IPC DICIEMBRE 2025 +2 puntos</t>
  </si>
  <si>
    <t>sal minimo 2026</t>
  </si>
  <si>
    <t>NO. SMMLV 2025</t>
  </si>
  <si>
    <t>No SMMLV 2026</t>
  </si>
  <si>
    <t>SALARIO MINIMO 2026</t>
  </si>
  <si>
    <t>CIENCIAS AMBIENTALES (Estudiantes nuevos matriculados a partir del 2025II Acuerdo 007 Consejo de Rectores del SUE Caribe)</t>
  </si>
  <si>
    <t>VALOR MATRÍCULA DE LOS PROGRAMAS POSGRADUALES DE LA RED  SUE CARIBE-UNICORDOBA AÑO 2026</t>
  </si>
  <si>
    <t>Valor Semestre 2026 (con base en Salario Mínimo 2026)</t>
  </si>
  <si>
    <t>Valor Semestre 2026 (con base en la variación del IPC +2)</t>
  </si>
  <si>
    <t>VALOR MATRÍCULA DE LOS PROGRAMAS POSGRADUALES UNICORDOBA AÑO 2026</t>
  </si>
  <si>
    <t>VARIACION ANUAL IPC DICIEMBRE 2025</t>
  </si>
  <si>
    <t>Item</t>
  </si>
  <si>
    <t>DOCTORADO</t>
  </si>
  <si>
    <t xml:space="preserve">NO. SMMLV </t>
  </si>
  <si>
    <t>Valor Semestre 2026 (con base en la variación del IPC)</t>
  </si>
  <si>
    <t>MICROBIOLOGÍA Y SALUD TROPICAL</t>
  </si>
  <si>
    <t xml:space="preserve">CIENCIAS AGRARIAS </t>
  </si>
  <si>
    <t xml:space="preserve">CIENCIAS AGRICOLAS </t>
  </si>
  <si>
    <t>CIENCIA Y TECNOLOGIA DE ALIMENTOS</t>
  </si>
  <si>
    <t>DIDACTICA DE LAS CIENCIAS</t>
  </si>
  <si>
    <t>Ciencias Animales del Trópico</t>
  </si>
  <si>
    <t>ESPECIALIZACIÓN</t>
  </si>
  <si>
    <t>NO. SMMLV</t>
  </si>
  <si>
    <t>HIGIENE Y SEGURIDAD INDUSTRIAL</t>
  </si>
  <si>
    <t>AUDITORIA DE LA CALIDAD EN SALUD</t>
  </si>
  <si>
    <t>GERENCIA ADMINISTRATIVA DE SALUD</t>
  </si>
  <si>
    <t>PRODUCCIÓN BOVINA TROPICAL</t>
  </si>
  <si>
    <t>MEDICINA Y CIRUGIA EN ANIMALES DE COMPAÑÍA</t>
  </si>
  <si>
    <t>ESPECIALIZACIÓN EN DERECHOS HUMANOS Y JUSTICIA SOCIAL</t>
  </si>
  <si>
    <t>CIENCIAS ECONÓMICAS JURIDICAS Y ADMINISTRATIVAS</t>
  </si>
  <si>
    <t>MAESTRIA EN MATEMATICAS</t>
  </si>
  <si>
    <t>ENSEÑANZA DEL INGLES</t>
  </si>
  <si>
    <t>INGENIERIA INDUSTRIAL</t>
  </si>
  <si>
    <t>INGENIERIA AMBIENTAL</t>
  </si>
  <si>
    <t>INNOVACIÓN EDUCATIVA CON TECNOLOGIA DE INTELIGENCIA ARTIFICIAL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</si>
</sst>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  <numFmt numFmtId="167" formatCode="_-&quot;$&quot;\ * #,##0_-;\-&quot;$&quot;\ * #,##0_-;_-&quot;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7">
    <xf numFmtId="0" fontId="0" fillId="0" borderId="0" xfId="0"/>
    <xf numFmtId="44" fontId="0" fillId="0" borderId="0" xfId="2" applyFont="1"/>
    <xf numFmtId="0" fontId="0" fillId="0" borderId="0" xfId="0" applyAlignment="1">
      <alignment wrapText="1"/>
    </xf>
    <xf numFmtId="9" fontId="2" fillId="0" borderId="0" xfId="2" applyNumberFormat="1" applyFont="1"/>
    <xf numFmtId="0" fontId="2" fillId="0" borderId="0" xfId="0" applyFont="1"/>
    <xf numFmtId="44" fontId="2" fillId="0" borderId="0" xfId="2" applyFont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4" fontId="0" fillId="0" borderId="5" xfId="0" applyNumberFormat="1" applyBorder="1"/>
    <xf numFmtId="44" fontId="0" fillId="3" borderId="0" xfId="2" applyFont="1" applyFill="1"/>
    <xf numFmtId="0" fontId="0" fillId="3" borderId="0" xfId="0" applyFill="1"/>
    <xf numFmtId="44" fontId="0" fillId="3" borderId="0" xfId="0" applyNumberFormat="1" applyFill="1"/>
    <xf numFmtId="44" fontId="0" fillId="0" borderId="5" xfId="2" applyFont="1" applyFill="1" applyBorder="1"/>
    <xf numFmtId="0" fontId="4" fillId="0" borderId="7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165" fontId="0" fillId="0" borderId="0" xfId="0" applyNumberFormat="1"/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44" fontId="2" fillId="2" borderId="5" xfId="2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1" fontId="4" fillId="0" borderId="14" xfId="0" applyNumberFormat="1" applyFont="1" applyBorder="1" applyAlignment="1">
      <alignment horizontal="center" wrapText="1"/>
    </xf>
    <xf numFmtId="44" fontId="0" fillId="0" borderId="14" xfId="0" applyNumberFormat="1" applyBorder="1"/>
    <xf numFmtId="0" fontId="3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 wrapText="1"/>
    </xf>
    <xf numFmtId="165" fontId="0" fillId="3" borderId="0" xfId="0" applyNumberFormat="1" applyFill="1"/>
    <xf numFmtId="44" fontId="0" fillId="0" borderId="0" xfId="2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4" fontId="2" fillId="0" borderId="0" xfId="2" applyFont="1" applyFill="1" applyBorder="1"/>
    <xf numFmtId="9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 wrapText="1"/>
    </xf>
    <xf numFmtId="44" fontId="2" fillId="0" borderId="5" xfId="0" applyNumberFormat="1" applyFont="1" applyBorder="1"/>
    <xf numFmtId="44" fontId="2" fillId="0" borderId="5" xfId="2" applyFont="1" applyFill="1" applyBorder="1"/>
    <xf numFmtId="44" fontId="2" fillId="3" borderId="0" xfId="2" applyFont="1" applyFill="1"/>
    <xf numFmtId="0" fontId="2" fillId="3" borderId="0" xfId="0" applyFont="1" applyFill="1"/>
    <xf numFmtId="44" fontId="2" fillId="3" borderId="0" xfId="0" applyNumberFormat="1" applyFont="1" applyFill="1"/>
    <xf numFmtId="0" fontId="3" fillId="0" borderId="6" xfId="0" applyFont="1" applyBorder="1" applyAlignment="1">
      <alignment horizontal="left" wrapText="1"/>
    </xf>
    <xf numFmtId="44" fontId="2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 wrapText="1"/>
    </xf>
    <xf numFmtId="44" fontId="0" fillId="0" borderId="0" xfId="0" applyNumberFormat="1" applyBorder="1"/>
    <xf numFmtId="0" fontId="0" fillId="0" borderId="0" xfId="0" applyBorder="1"/>
    <xf numFmtId="44" fontId="0" fillId="3" borderId="0" xfId="2" applyFont="1" applyFill="1" applyBorder="1"/>
    <xf numFmtId="0" fontId="0" fillId="3" borderId="0" xfId="0" applyFill="1" applyBorder="1"/>
    <xf numFmtId="44" fontId="0" fillId="3" borderId="0" xfId="0" applyNumberFormat="1" applyFill="1" applyBorder="1"/>
    <xf numFmtId="0" fontId="0" fillId="0" borderId="0" xfId="0" applyBorder="1" applyAlignment="1">
      <alignment wrapText="1"/>
    </xf>
    <xf numFmtId="165" fontId="0" fillId="0" borderId="0" xfId="0" applyNumberFormat="1" applyBorder="1"/>
    <xf numFmtId="44" fontId="0" fillId="0" borderId="0" xfId="2" applyFont="1" applyBorder="1"/>
    <xf numFmtId="164" fontId="2" fillId="0" borderId="2" xfId="1" applyNumberFormat="1" applyFont="1" applyFill="1" applyBorder="1" applyAlignment="1">
      <alignment horizontal="left" vertical="center" wrapText="1"/>
    </xf>
    <xf numFmtId="0" fontId="0" fillId="0" borderId="18" xfId="0" applyBorder="1"/>
    <xf numFmtId="10" fontId="0" fillId="0" borderId="0" xfId="0" applyNumberFormat="1" applyBorder="1"/>
    <xf numFmtId="0" fontId="4" fillId="0" borderId="1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1" fontId="4" fillId="0" borderId="0" xfId="0" applyNumberFormat="1" applyFont="1" applyBorder="1" applyAlignment="1">
      <alignment horizontal="center" vertical="top" wrapText="1"/>
    </xf>
    <xf numFmtId="0" fontId="2" fillId="0" borderId="19" xfId="0" applyFont="1" applyBorder="1"/>
    <xf numFmtId="0" fontId="0" fillId="0" borderId="19" xfId="0" applyBorder="1"/>
    <xf numFmtId="165" fontId="0" fillId="0" borderId="19" xfId="0" applyNumberFormat="1" applyBorder="1"/>
    <xf numFmtId="44" fontId="0" fillId="0" borderId="19" xfId="2" applyFont="1" applyBorder="1"/>
    <xf numFmtId="44" fontId="2" fillId="0" borderId="7" xfId="0" applyNumberFormat="1" applyFont="1" applyBorder="1"/>
    <xf numFmtId="0" fontId="2" fillId="0" borderId="20" xfId="0" applyFont="1" applyBorder="1"/>
    <xf numFmtId="0" fontId="2" fillId="0" borderId="1" xfId="0" applyFont="1" applyFill="1" applyBorder="1" applyAlignment="1">
      <alignment vertical="center"/>
    </xf>
    <xf numFmtId="10" fontId="2" fillId="0" borderId="2" xfId="0" applyNumberFormat="1" applyFont="1" applyFill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left"/>
    </xf>
    <xf numFmtId="44" fontId="0" fillId="0" borderId="14" xfId="2" applyFont="1" applyFill="1" applyBorder="1"/>
    <xf numFmtId="0" fontId="3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 wrapText="1"/>
    </xf>
    <xf numFmtId="44" fontId="0" fillId="0" borderId="4" xfId="0" applyNumberFormat="1" applyBorder="1"/>
    <xf numFmtId="44" fontId="2" fillId="2" borderId="22" xfId="2" applyFont="1" applyFill="1" applyBorder="1" applyAlignment="1">
      <alignment wrapText="1"/>
    </xf>
    <xf numFmtId="44" fontId="2" fillId="0" borderId="23" xfId="2" applyFont="1" applyFill="1" applyBorder="1"/>
    <xf numFmtId="44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4" fontId="2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10" fontId="0" fillId="0" borderId="0" xfId="0" applyNumberFormat="1"/>
    <xf numFmtId="164" fontId="2" fillId="4" borderId="2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wrapText="1"/>
    </xf>
    <xf numFmtId="167" fontId="0" fillId="0" borderId="0" xfId="2" applyNumberFormat="1" applyFont="1" applyFill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4" fillId="0" borderId="11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26" xfId="0" applyFont="1" applyBorder="1" applyAlignment="1">
      <alignment wrapText="1"/>
    </xf>
    <xf numFmtId="0" fontId="4" fillId="0" borderId="25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wrapText="1"/>
    </xf>
    <xf numFmtId="0" fontId="2" fillId="4" borderId="15" xfId="0" applyFont="1" applyFill="1" applyBorder="1" applyAlignment="1">
      <alignment vertical="center"/>
    </xf>
    <xf numFmtId="10" fontId="2" fillId="4" borderId="17" xfId="0" applyNumberFormat="1" applyFont="1" applyFill="1" applyBorder="1" applyAlignment="1">
      <alignment vertical="center"/>
    </xf>
    <xf numFmtId="44" fontId="2" fillId="4" borderId="15" xfId="2" applyFont="1" applyFill="1" applyBorder="1" applyAlignment="1">
      <alignment horizontal="center" vertical="center"/>
    </xf>
    <xf numFmtId="0" fontId="0" fillId="0" borderId="28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top" wrapText="1"/>
    </xf>
    <xf numFmtId="0" fontId="4" fillId="0" borderId="5" xfId="0" applyFont="1" applyBorder="1" applyAlignment="1">
      <alignment wrapText="1"/>
    </xf>
    <xf numFmtId="44" fontId="0" fillId="0" borderId="24" xfId="0" applyNumberFormat="1" applyBorder="1"/>
    <xf numFmtId="44" fontId="0" fillId="0" borderId="30" xfId="2" applyFont="1" applyFill="1" applyBorder="1"/>
    <xf numFmtId="0" fontId="3" fillId="0" borderId="4" xfId="0" applyFont="1" applyBorder="1" applyAlignment="1">
      <alignment vertical="center"/>
    </xf>
    <xf numFmtId="44" fontId="2" fillId="2" borderId="22" xfId="2" applyFont="1" applyFill="1" applyBorder="1" applyAlignment="1">
      <alignment horizontal="center" vertical="center" wrapText="1"/>
    </xf>
    <xf numFmtId="44" fontId="0" fillId="0" borderId="31" xfId="2" applyFont="1" applyFill="1" applyBorder="1" applyAlignment="1">
      <alignment wrapText="1"/>
    </xf>
    <xf numFmtId="44" fontId="0" fillId="0" borderId="31" xfId="2" applyFont="1" applyFill="1" applyBorder="1"/>
    <xf numFmtId="44" fontId="0" fillId="0" borderId="7" xfId="0" applyNumberFormat="1" applyBorder="1"/>
    <xf numFmtId="44" fontId="0" fillId="0" borderId="23" xfId="2" applyFont="1" applyFill="1" applyBorder="1"/>
    <xf numFmtId="44" fontId="0" fillId="0" borderId="29" xfId="2" applyFont="1" applyFill="1" applyBorder="1"/>
    <xf numFmtId="0" fontId="3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44" fontId="0" fillId="0" borderId="32" xfId="2" applyFont="1" applyFill="1" applyBorder="1"/>
    <xf numFmtId="0" fontId="4" fillId="0" borderId="6" xfId="0" applyFont="1" applyBorder="1" applyAlignment="1">
      <alignment horizontal="center" vertical="center" wrapText="1"/>
    </xf>
    <xf numFmtId="44" fontId="0" fillId="0" borderId="7" xfId="2" applyFont="1" applyFill="1" applyBorder="1" applyAlignment="1">
      <alignment vertical="center"/>
    </xf>
    <xf numFmtId="44" fontId="2" fillId="2" borderId="33" xfId="2" applyFont="1" applyFill="1" applyBorder="1" applyAlignment="1">
      <alignment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27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7312-DBCE-4B63-9F4E-07D6E75844A6}">
  <dimension ref="A1:I52"/>
  <sheetViews>
    <sheetView workbookViewId="0">
      <selection activeCell="C3" sqref="C3"/>
    </sheetView>
  </sheetViews>
  <sheetFormatPr baseColWidth="10" defaultRowHeight="15" x14ac:dyDescent="0.25"/>
  <cols>
    <col min="2" max="2" width="37.85546875" customWidth="1"/>
    <col min="3" max="3" width="29.7109375" customWidth="1"/>
    <col min="4" max="4" width="8.28515625" customWidth="1"/>
    <col min="5" max="5" width="23.5703125" customWidth="1"/>
    <col min="6" max="6" width="17.85546875" customWidth="1"/>
    <col min="7" max="7" width="12.5703125" customWidth="1"/>
  </cols>
  <sheetData>
    <row r="1" spans="1:7" x14ac:dyDescent="0.25">
      <c r="A1" s="114" t="s">
        <v>37</v>
      </c>
      <c r="B1" s="114"/>
      <c r="C1" s="114"/>
      <c r="D1" s="114"/>
      <c r="E1" s="114"/>
      <c r="F1" s="114"/>
      <c r="G1" s="114"/>
    </row>
    <row r="2" spans="1:7" ht="15.75" thickBot="1" x14ac:dyDescent="0.3">
      <c r="A2" s="114"/>
      <c r="B2" s="114"/>
      <c r="C2" s="114"/>
      <c r="D2" s="114"/>
      <c r="E2" s="114"/>
      <c r="F2" s="114"/>
      <c r="G2" s="114"/>
    </row>
    <row r="3" spans="1:7" ht="33" customHeight="1" thickBot="1" x14ac:dyDescent="0.3">
      <c r="B3" s="136" t="s">
        <v>38</v>
      </c>
      <c r="C3" s="137">
        <v>5.0999999999999997E-2</v>
      </c>
      <c r="E3" s="115"/>
      <c r="F3" s="138">
        <v>1423500</v>
      </c>
      <c r="G3" s="116" t="s">
        <v>0</v>
      </c>
    </row>
    <row r="4" spans="1:7" ht="68.099999999999994" customHeight="1" x14ac:dyDescent="0.25">
      <c r="A4" s="6" t="s">
        <v>39</v>
      </c>
      <c r="B4" s="6" t="s">
        <v>40</v>
      </c>
      <c r="C4" s="149" t="s">
        <v>1</v>
      </c>
      <c r="D4" s="117" t="s">
        <v>41</v>
      </c>
      <c r="E4" s="117" t="s">
        <v>4</v>
      </c>
      <c r="F4" s="150" t="s">
        <v>42</v>
      </c>
      <c r="G4" s="118"/>
    </row>
    <row r="5" spans="1:7" s="11" customFormat="1" ht="15.75" thickBot="1" x14ac:dyDescent="0.3">
      <c r="A5" s="8">
        <v>1</v>
      </c>
      <c r="B5" s="119" t="s">
        <v>43</v>
      </c>
      <c r="C5" s="120" t="s">
        <v>5</v>
      </c>
      <c r="D5" s="121">
        <v>8</v>
      </c>
      <c r="E5" s="9">
        <f>D5*$F$3</f>
        <v>11388000</v>
      </c>
      <c r="F5" s="151">
        <f>(E5*$C$3)+E5</f>
        <v>11968788</v>
      </c>
      <c r="G5" s="122"/>
    </row>
    <row r="6" spans="1:7" s="11" customFormat="1" ht="18" customHeight="1" thickBot="1" x14ac:dyDescent="0.3">
      <c r="A6" s="8">
        <v>2</v>
      </c>
      <c r="B6" s="119" t="s">
        <v>44</v>
      </c>
      <c r="C6" s="120" t="s">
        <v>45</v>
      </c>
      <c r="D6" s="121">
        <v>12</v>
      </c>
      <c r="E6" s="9">
        <f>D6*$F$3</f>
        <v>17082000</v>
      </c>
      <c r="F6" s="152">
        <f t="shared" ref="F6:F38" si="0">(E6*$C$3)+E6</f>
        <v>17953182</v>
      </c>
      <c r="G6" s="123"/>
    </row>
    <row r="7" spans="1:7" s="11" customFormat="1" ht="18" customHeight="1" thickBot="1" x14ac:dyDescent="0.3">
      <c r="A7" s="8">
        <v>3</v>
      </c>
      <c r="B7" s="124" t="s">
        <v>46</v>
      </c>
      <c r="C7" s="125" t="s">
        <v>6</v>
      </c>
      <c r="D7" s="126">
        <v>12</v>
      </c>
      <c r="E7" s="9">
        <f>D7*$F$3</f>
        <v>17082000</v>
      </c>
      <c r="F7" s="152">
        <f t="shared" si="0"/>
        <v>17953182</v>
      </c>
      <c r="G7" s="123"/>
    </row>
    <row r="8" spans="1:7" s="11" customFormat="1" ht="18" customHeight="1" thickBot="1" x14ac:dyDescent="0.3">
      <c r="A8" s="8">
        <v>4</v>
      </c>
      <c r="B8" s="124" t="s">
        <v>47</v>
      </c>
      <c r="C8" s="14" t="s">
        <v>7</v>
      </c>
      <c r="D8" s="126">
        <v>8</v>
      </c>
      <c r="E8" s="9">
        <f>D8*$F$3</f>
        <v>11388000</v>
      </c>
      <c r="F8" s="152">
        <f t="shared" si="0"/>
        <v>11968788</v>
      </c>
      <c r="G8" s="123"/>
    </row>
    <row r="9" spans="1:7" s="11" customFormat="1" ht="18" customHeight="1" thickBot="1" x14ac:dyDescent="0.3">
      <c r="A9" s="8">
        <v>5</v>
      </c>
      <c r="B9" s="124" t="s">
        <v>48</v>
      </c>
      <c r="C9" s="14" t="s">
        <v>5</v>
      </c>
      <c r="D9" s="126">
        <v>6</v>
      </c>
      <c r="E9" s="153">
        <f>D9*$F$3</f>
        <v>8541000</v>
      </c>
      <c r="F9" s="154">
        <f t="shared" si="0"/>
        <v>8976591</v>
      </c>
      <c r="G9" s="123"/>
    </row>
    <row r="10" spans="1:7" x14ac:dyDescent="0.25">
      <c r="A10" s="139"/>
      <c r="B10" s="140"/>
      <c r="C10" s="60"/>
      <c r="D10" s="141"/>
      <c r="E10" s="70"/>
      <c r="F10" s="148"/>
      <c r="G10" s="123"/>
    </row>
    <row r="11" spans="1:7" ht="15.75" thickBot="1" x14ac:dyDescent="0.3">
      <c r="A11" s="139"/>
      <c r="B11" s="142"/>
      <c r="C11" s="143"/>
      <c r="D11" s="141"/>
      <c r="E11" s="70"/>
      <c r="F11" s="148"/>
    </row>
    <row r="12" spans="1:7" ht="48.95" customHeight="1" x14ac:dyDescent="0.25">
      <c r="A12" s="6" t="s">
        <v>39</v>
      </c>
      <c r="B12" s="144" t="s">
        <v>49</v>
      </c>
      <c r="C12" s="156" t="s">
        <v>1</v>
      </c>
      <c r="D12" s="117" t="s">
        <v>50</v>
      </c>
      <c r="E12" s="117" t="s">
        <v>4</v>
      </c>
      <c r="F12" s="99" t="s">
        <v>42</v>
      </c>
    </row>
    <row r="13" spans="1:7" ht="21.75" customHeight="1" x14ac:dyDescent="0.25">
      <c r="A13" s="166">
        <v>1</v>
      </c>
      <c r="B13" s="162" t="s">
        <v>51</v>
      </c>
      <c r="C13" s="131" t="s">
        <v>6</v>
      </c>
      <c r="D13" s="130">
        <v>7</v>
      </c>
      <c r="E13" s="9">
        <f>D13*$F$3</f>
        <v>9964500</v>
      </c>
      <c r="F13" s="152">
        <f t="shared" si="0"/>
        <v>10472689.5</v>
      </c>
    </row>
    <row r="14" spans="1:7" ht="21.75" customHeight="1" x14ac:dyDescent="0.25">
      <c r="A14" s="166">
        <v>2</v>
      </c>
      <c r="B14" s="162" t="s">
        <v>52</v>
      </c>
      <c r="C14" s="131" t="s">
        <v>9</v>
      </c>
      <c r="D14" s="130">
        <v>6</v>
      </c>
      <c r="E14" s="9">
        <f>D14*$F$3</f>
        <v>8541000</v>
      </c>
      <c r="F14" s="152">
        <f t="shared" si="0"/>
        <v>8976591</v>
      </c>
    </row>
    <row r="15" spans="1:7" ht="21.75" customHeight="1" x14ac:dyDescent="0.25">
      <c r="A15" s="166">
        <v>3</v>
      </c>
      <c r="B15" s="162" t="s">
        <v>53</v>
      </c>
      <c r="C15" s="131" t="s">
        <v>9</v>
      </c>
      <c r="D15" s="130">
        <v>6</v>
      </c>
      <c r="E15" s="9">
        <f t="shared" ref="E15:E18" si="1">D15*$F$3</f>
        <v>8541000</v>
      </c>
      <c r="F15" s="152">
        <f t="shared" si="0"/>
        <v>8976591</v>
      </c>
    </row>
    <row r="16" spans="1:7" ht="21.75" customHeight="1" x14ac:dyDescent="0.25">
      <c r="A16" s="166">
        <v>4</v>
      </c>
      <c r="B16" s="163" t="s">
        <v>54</v>
      </c>
      <c r="C16" s="146" t="s">
        <v>5</v>
      </c>
      <c r="D16" s="164">
        <v>6</v>
      </c>
      <c r="E16" s="9">
        <f t="shared" si="1"/>
        <v>8541000</v>
      </c>
      <c r="F16" s="152">
        <f t="shared" si="0"/>
        <v>8976591</v>
      </c>
    </row>
    <row r="17" spans="1:9" ht="27" customHeight="1" x14ac:dyDescent="0.25">
      <c r="A17" s="166">
        <v>5</v>
      </c>
      <c r="B17" s="165" t="s">
        <v>55</v>
      </c>
      <c r="C17" s="146" t="s">
        <v>5</v>
      </c>
      <c r="D17" s="164">
        <v>8</v>
      </c>
      <c r="E17" s="9">
        <f t="shared" si="1"/>
        <v>11388000</v>
      </c>
      <c r="F17" s="152">
        <f t="shared" si="0"/>
        <v>11968788</v>
      </c>
    </row>
    <row r="18" spans="1:9" ht="36" customHeight="1" thickBot="1" x14ac:dyDescent="0.3">
      <c r="A18" s="159">
        <v>6</v>
      </c>
      <c r="B18" s="121" t="s">
        <v>56</v>
      </c>
      <c r="C18" s="120" t="s">
        <v>57</v>
      </c>
      <c r="D18" s="121">
        <v>5</v>
      </c>
      <c r="E18" s="160">
        <f t="shared" si="1"/>
        <v>7117500</v>
      </c>
      <c r="F18" s="154">
        <f t="shared" si="0"/>
        <v>7480492.5</v>
      </c>
    </row>
    <row r="19" spans="1:9" ht="14.25" customHeight="1" x14ac:dyDescent="0.25">
      <c r="A19" s="145"/>
      <c r="B19" s="76"/>
      <c r="C19" s="77"/>
      <c r="D19" s="78"/>
      <c r="E19" s="70"/>
      <c r="F19" s="155"/>
    </row>
    <row r="20" spans="1:9" ht="14.25" customHeight="1" thickBot="1" x14ac:dyDescent="0.3">
      <c r="A20" s="145"/>
      <c r="B20" s="76"/>
      <c r="C20" s="77"/>
      <c r="D20" s="78"/>
      <c r="E20" s="70"/>
      <c r="F20" s="155"/>
    </row>
    <row r="21" spans="1:9" ht="50.45" customHeight="1" thickBot="1" x14ac:dyDescent="0.3">
      <c r="A21" s="127" t="s">
        <v>39</v>
      </c>
      <c r="B21" s="25" t="s">
        <v>10</v>
      </c>
      <c r="C21" s="128" t="s">
        <v>1</v>
      </c>
      <c r="D21" s="18" t="s">
        <v>50</v>
      </c>
      <c r="E21" s="17" t="s">
        <v>4</v>
      </c>
      <c r="F21" s="161" t="s">
        <v>42</v>
      </c>
    </row>
    <row r="22" spans="1:9" s="11" customFormat="1" ht="20.25" customHeight="1" thickBot="1" x14ac:dyDescent="0.3">
      <c r="A22" s="157">
        <v>1</v>
      </c>
      <c r="B22" s="26" t="s">
        <v>11</v>
      </c>
      <c r="C22" s="27" t="s">
        <v>12</v>
      </c>
      <c r="D22" s="28">
        <v>7</v>
      </c>
      <c r="E22" s="147">
        <f t="shared" ref="E22:E38" si="2">D22*$F$3</f>
        <v>9964500</v>
      </c>
      <c r="F22" s="158">
        <f t="shared" si="0"/>
        <v>10472689.5</v>
      </c>
      <c r="G22"/>
    </row>
    <row r="23" spans="1:9" s="11" customFormat="1" ht="26.25" customHeight="1" thickBot="1" x14ac:dyDescent="0.3">
      <c r="A23" s="8">
        <v>2</v>
      </c>
      <c r="B23" s="31" t="s">
        <v>13</v>
      </c>
      <c r="C23" s="14" t="s">
        <v>7</v>
      </c>
      <c r="D23" s="32">
        <v>6</v>
      </c>
      <c r="E23" s="9">
        <f t="shared" si="2"/>
        <v>8541000</v>
      </c>
      <c r="F23" s="152">
        <f t="shared" si="0"/>
        <v>8976591</v>
      </c>
      <c r="G23"/>
    </row>
    <row r="24" spans="1:9" s="11" customFormat="1" ht="20.25" customHeight="1" thickBot="1" x14ac:dyDescent="0.3">
      <c r="A24" s="8">
        <v>3</v>
      </c>
      <c r="B24" s="31" t="s">
        <v>14</v>
      </c>
      <c r="C24" s="14" t="s">
        <v>6</v>
      </c>
      <c r="D24" s="32">
        <v>7</v>
      </c>
      <c r="E24" s="9">
        <f t="shared" si="2"/>
        <v>9964500</v>
      </c>
      <c r="F24" s="152">
        <f t="shared" si="0"/>
        <v>10472689.5</v>
      </c>
      <c r="G24"/>
    </row>
    <row r="25" spans="1:9" s="11" customFormat="1" ht="20.25" customHeight="1" thickBot="1" x14ac:dyDescent="0.3">
      <c r="A25" s="8">
        <v>4</v>
      </c>
      <c r="B25" s="31" t="s">
        <v>15</v>
      </c>
      <c r="C25" s="14" t="s">
        <v>6</v>
      </c>
      <c r="D25" s="32">
        <v>7</v>
      </c>
      <c r="E25" s="9">
        <f t="shared" si="2"/>
        <v>9964500</v>
      </c>
      <c r="F25" s="152">
        <f t="shared" si="0"/>
        <v>10472689.5</v>
      </c>
      <c r="G25"/>
    </row>
    <row r="26" spans="1:9" s="11" customFormat="1" ht="20.25" customHeight="1" thickBot="1" x14ac:dyDescent="0.3">
      <c r="A26" s="8">
        <v>5</v>
      </c>
      <c r="B26" s="31" t="s">
        <v>58</v>
      </c>
      <c r="C26" s="14" t="s">
        <v>17</v>
      </c>
      <c r="D26" s="32">
        <v>5</v>
      </c>
      <c r="E26" s="9">
        <f t="shared" si="2"/>
        <v>7117500</v>
      </c>
      <c r="F26" s="152">
        <f t="shared" si="0"/>
        <v>7480492.5</v>
      </c>
      <c r="G26"/>
    </row>
    <row r="27" spans="1:9" s="11" customFormat="1" ht="20.25" customHeight="1" thickBot="1" x14ac:dyDescent="0.3">
      <c r="A27" s="8">
        <v>6</v>
      </c>
      <c r="B27" s="31" t="s">
        <v>18</v>
      </c>
      <c r="C27" s="14" t="s">
        <v>8</v>
      </c>
      <c r="D27" s="32">
        <v>7</v>
      </c>
      <c r="E27" s="9">
        <f t="shared" si="2"/>
        <v>9964500</v>
      </c>
      <c r="F27" s="152">
        <f t="shared" si="0"/>
        <v>10472689.5</v>
      </c>
      <c r="G27" s="16"/>
      <c r="H27" s="35"/>
      <c r="I27" s="35"/>
    </row>
    <row r="28" spans="1:9" s="11" customFormat="1" ht="20.25" customHeight="1" thickBot="1" x14ac:dyDescent="0.3">
      <c r="A28" s="8">
        <v>7</v>
      </c>
      <c r="B28" s="31" t="s">
        <v>19</v>
      </c>
      <c r="C28" s="14" t="s">
        <v>8</v>
      </c>
      <c r="D28" s="32">
        <v>6</v>
      </c>
      <c r="E28" s="9">
        <f t="shared" si="2"/>
        <v>8541000</v>
      </c>
      <c r="F28" s="152">
        <f t="shared" si="0"/>
        <v>8976591</v>
      </c>
      <c r="G28"/>
    </row>
    <row r="29" spans="1:9" s="11" customFormat="1" ht="20.25" customHeight="1" thickBot="1" x14ac:dyDescent="0.3">
      <c r="A29" s="8">
        <v>8</v>
      </c>
      <c r="B29" s="31" t="s">
        <v>20</v>
      </c>
      <c r="C29" s="14" t="s">
        <v>8</v>
      </c>
      <c r="D29" s="32">
        <v>6</v>
      </c>
      <c r="E29" s="9">
        <f t="shared" si="2"/>
        <v>8541000</v>
      </c>
      <c r="F29" s="152">
        <f t="shared" si="0"/>
        <v>8976591</v>
      </c>
      <c r="G29"/>
    </row>
    <row r="30" spans="1:9" s="11" customFormat="1" ht="20.25" customHeight="1" thickBot="1" x14ac:dyDescent="0.3">
      <c r="A30" s="8">
        <v>9</v>
      </c>
      <c r="B30" s="31" t="s">
        <v>21</v>
      </c>
      <c r="C30" s="14" t="s">
        <v>5</v>
      </c>
      <c r="D30" s="32">
        <v>8</v>
      </c>
      <c r="E30" s="9">
        <f t="shared" si="2"/>
        <v>11388000</v>
      </c>
      <c r="F30" s="152">
        <f t="shared" si="0"/>
        <v>11968788</v>
      </c>
      <c r="G30"/>
    </row>
    <row r="31" spans="1:9" s="11" customFormat="1" ht="20.25" customHeight="1" thickBot="1" x14ac:dyDescent="0.3">
      <c r="A31" s="8">
        <v>10</v>
      </c>
      <c r="B31" s="31" t="s">
        <v>22</v>
      </c>
      <c r="C31" s="14" t="s">
        <v>5</v>
      </c>
      <c r="D31" s="32">
        <v>6</v>
      </c>
      <c r="E31" s="9">
        <f t="shared" si="2"/>
        <v>8541000</v>
      </c>
      <c r="F31" s="152">
        <f t="shared" si="0"/>
        <v>8976591</v>
      </c>
      <c r="G31"/>
    </row>
    <row r="32" spans="1:9" s="11" customFormat="1" ht="20.25" customHeight="1" thickBot="1" x14ac:dyDescent="0.3">
      <c r="A32" s="8">
        <v>11</v>
      </c>
      <c r="B32" s="31" t="s">
        <v>23</v>
      </c>
      <c r="C32" s="14" t="s">
        <v>5</v>
      </c>
      <c r="D32" s="32">
        <v>8</v>
      </c>
      <c r="E32" s="9">
        <f t="shared" si="2"/>
        <v>11388000</v>
      </c>
      <c r="F32" s="152">
        <f t="shared" si="0"/>
        <v>11968788</v>
      </c>
      <c r="G32"/>
    </row>
    <row r="33" spans="1:7" s="11" customFormat="1" ht="20.25" customHeight="1" thickBot="1" x14ac:dyDescent="0.3">
      <c r="A33" s="8">
        <v>12</v>
      </c>
      <c r="B33" s="31" t="s">
        <v>24</v>
      </c>
      <c r="C33" s="14" t="s">
        <v>9</v>
      </c>
      <c r="D33" s="32">
        <v>7.5</v>
      </c>
      <c r="E33" s="9">
        <f t="shared" si="2"/>
        <v>10676250</v>
      </c>
      <c r="F33" s="152">
        <f t="shared" si="0"/>
        <v>11220738.75</v>
      </c>
      <c r="G33"/>
    </row>
    <row r="34" spans="1:7" s="11" customFormat="1" ht="20.25" customHeight="1" thickBot="1" x14ac:dyDescent="0.3">
      <c r="A34" s="8">
        <v>13</v>
      </c>
      <c r="B34" s="31" t="s">
        <v>25</v>
      </c>
      <c r="C34" s="14" t="s">
        <v>26</v>
      </c>
      <c r="D34" s="32">
        <v>6</v>
      </c>
      <c r="E34" s="9">
        <f t="shared" si="2"/>
        <v>8541000</v>
      </c>
      <c r="F34" s="152">
        <f t="shared" si="0"/>
        <v>8976591</v>
      </c>
      <c r="G34"/>
    </row>
    <row r="35" spans="1:7" s="11" customFormat="1" ht="20.25" customHeight="1" thickBot="1" x14ac:dyDescent="0.3">
      <c r="A35" s="8">
        <v>14</v>
      </c>
      <c r="B35" s="31" t="s">
        <v>59</v>
      </c>
      <c r="C35" s="14" t="s">
        <v>26</v>
      </c>
      <c r="D35" s="32">
        <v>7</v>
      </c>
      <c r="E35" s="9">
        <f t="shared" si="2"/>
        <v>9964500</v>
      </c>
      <c r="F35" s="152">
        <f t="shared" si="0"/>
        <v>10472689.5</v>
      </c>
      <c r="G35"/>
    </row>
    <row r="36" spans="1:7" ht="18.75" customHeight="1" thickBot="1" x14ac:dyDescent="0.3">
      <c r="A36" s="8">
        <v>15</v>
      </c>
      <c r="B36" s="129" t="s">
        <v>60</v>
      </c>
      <c r="C36" s="132" t="s">
        <v>6</v>
      </c>
      <c r="D36" s="133">
        <v>7</v>
      </c>
      <c r="E36" s="9">
        <f t="shared" si="2"/>
        <v>9964500</v>
      </c>
      <c r="F36" s="152">
        <f t="shared" si="0"/>
        <v>10472689.5</v>
      </c>
    </row>
    <row r="37" spans="1:7" ht="15.75" thickBot="1" x14ac:dyDescent="0.3">
      <c r="A37" s="8">
        <v>16</v>
      </c>
      <c r="B37" s="129" t="s">
        <v>61</v>
      </c>
      <c r="C37" s="14" t="s">
        <v>6</v>
      </c>
      <c r="D37" s="133">
        <v>5</v>
      </c>
      <c r="E37" s="9">
        <f t="shared" si="2"/>
        <v>7117500</v>
      </c>
      <c r="F37" s="152">
        <f t="shared" si="0"/>
        <v>7480492.5</v>
      </c>
    </row>
    <row r="38" spans="1:7" ht="27.75" thickBot="1" x14ac:dyDescent="0.3">
      <c r="A38" s="8">
        <v>17</v>
      </c>
      <c r="B38" s="135" t="s">
        <v>62</v>
      </c>
      <c r="C38" s="14" t="s">
        <v>26</v>
      </c>
      <c r="D38" s="133">
        <v>5</v>
      </c>
      <c r="E38" s="153">
        <f t="shared" si="2"/>
        <v>7117500</v>
      </c>
      <c r="F38" s="154">
        <f t="shared" si="0"/>
        <v>7480492.5</v>
      </c>
    </row>
    <row r="39" spans="1:7" x14ac:dyDescent="0.25">
      <c r="E39" s="16"/>
      <c r="F39" s="16"/>
    </row>
    <row r="40" spans="1:7" x14ac:dyDescent="0.25">
      <c r="E40" s="16"/>
      <c r="F40" s="35"/>
    </row>
    <row r="41" spans="1:7" x14ac:dyDescent="0.25">
      <c r="A41" s="134"/>
      <c r="B41" s="134"/>
      <c r="C41" s="134"/>
      <c r="D41" s="134"/>
      <c r="E41" s="134"/>
      <c r="F41" s="134"/>
      <c r="G41" s="134"/>
    </row>
    <row r="42" spans="1:7" x14ac:dyDescent="0.25">
      <c r="A42" s="134"/>
      <c r="B42" s="134"/>
      <c r="C42" s="134"/>
      <c r="D42" s="134"/>
      <c r="E42" s="134"/>
      <c r="F42" s="134"/>
      <c r="G42" s="134"/>
    </row>
    <row r="43" spans="1:7" x14ac:dyDescent="0.25">
      <c r="A43" s="38"/>
      <c r="B43" s="112"/>
      <c r="C43" s="112"/>
      <c r="D43" s="39"/>
      <c r="E43" s="41"/>
    </row>
    <row r="44" spans="1:7" x14ac:dyDescent="0.25">
      <c r="A44" s="15"/>
      <c r="B44" s="102"/>
      <c r="C44" s="102"/>
      <c r="D44" s="42"/>
    </row>
    <row r="45" spans="1:7" x14ac:dyDescent="0.25">
      <c r="A45" s="15"/>
      <c r="B45" s="102"/>
      <c r="C45" s="102"/>
      <c r="D45" s="42"/>
    </row>
    <row r="46" spans="1:7" x14ac:dyDescent="0.25">
      <c r="A46" s="15"/>
      <c r="B46" s="102"/>
      <c r="C46" s="102"/>
      <c r="D46" s="44"/>
    </row>
    <row r="47" spans="1:7" x14ac:dyDescent="0.25">
      <c r="A47" s="15"/>
      <c r="B47" s="102"/>
      <c r="C47" s="102"/>
      <c r="D47" s="44"/>
    </row>
    <row r="48" spans="1:7" x14ac:dyDescent="0.25">
      <c r="A48" s="15"/>
      <c r="B48" s="102"/>
      <c r="C48" s="102"/>
      <c r="D48" s="42"/>
    </row>
    <row r="49" spans="1:4" x14ac:dyDescent="0.25">
      <c r="A49" s="15"/>
      <c r="B49" s="102"/>
      <c r="C49" s="102"/>
      <c r="D49" s="42"/>
    </row>
    <row r="50" spans="1:4" x14ac:dyDescent="0.25">
      <c r="A50" s="15"/>
      <c r="B50" s="102"/>
      <c r="C50" s="102"/>
      <c r="D50" s="42"/>
    </row>
    <row r="51" spans="1:4" x14ac:dyDescent="0.25">
      <c r="A51" s="15"/>
      <c r="B51" s="102"/>
      <c r="C51" s="102"/>
      <c r="D51" s="42"/>
    </row>
    <row r="52" spans="1:4" x14ac:dyDescent="0.25">
      <c r="A52" s="15"/>
      <c r="B52" s="102"/>
      <c r="C52" s="102"/>
      <c r="D52" s="42"/>
    </row>
  </sheetData>
  <mergeCells count="12">
    <mergeCell ref="B51:C51"/>
    <mergeCell ref="B52:C52"/>
    <mergeCell ref="B48:C48"/>
    <mergeCell ref="B49:C49"/>
    <mergeCell ref="B50:C50"/>
    <mergeCell ref="B45:C45"/>
    <mergeCell ref="B46:C46"/>
    <mergeCell ref="B47:C47"/>
    <mergeCell ref="A1:G2"/>
    <mergeCell ref="A41:G42"/>
    <mergeCell ref="B43:C43"/>
    <mergeCell ref="B44:C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D741-C873-40DC-BC1B-10EF2878AF28}">
  <dimension ref="A1:N43"/>
  <sheetViews>
    <sheetView tabSelected="1" topLeftCell="B1" workbookViewId="0">
      <selection activeCell="H29" sqref="H29"/>
    </sheetView>
  </sheetViews>
  <sheetFormatPr baseColWidth="10" defaultRowHeight="15" x14ac:dyDescent="0.25"/>
  <cols>
    <col min="1" max="1" width="0" hidden="1" customWidth="1"/>
    <col min="2" max="2" width="57" bestFit="1" customWidth="1"/>
    <col min="3" max="3" width="29.7109375" customWidth="1"/>
    <col min="4" max="4" width="8.28515625" customWidth="1"/>
    <col min="5" max="5" width="9.7109375" hidden="1" customWidth="1"/>
    <col min="6" max="6" width="15.28515625" style="2" hidden="1" customWidth="1"/>
    <col min="7" max="7" width="17.7109375" bestFit="1" customWidth="1"/>
    <col min="8" max="8" width="24.28515625" bestFit="1" customWidth="1"/>
    <col min="9" max="9" width="25.7109375" customWidth="1"/>
    <col min="10" max="10" width="30.85546875" style="1" customWidth="1"/>
    <col min="12" max="12" width="18.28515625" bestFit="1" customWidth="1"/>
    <col min="14" max="14" width="17.85546875" style="1" bestFit="1" customWidth="1"/>
  </cols>
  <sheetData>
    <row r="1" spans="1:14" x14ac:dyDescent="0.25">
      <c r="A1" s="105" t="s">
        <v>34</v>
      </c>
      <c r="B1" s="106"/>
      <c r="C1" s="106"/>
      <c r="D1" s="106"/>
      <c r="E1" s="106"/>
      <c r="F1" s="106"/>
      <c r="G1" s="106"/>
      <c r="H1" s="106"/>
      <c r="I1" s="107"/>
    </row>
    <row r="2" spans="1:14" ht="15.75" thickBot="1" x14ac:dyDescent="0.3">
      <c r="A2" s="108"/>
      <c r="B2" s="109"/>
      <c r="C2" s="109"/>
      <c r="D2" s="109"/>
      <c r="E2" s="109"/>
      <c r="F2" s="109"/>
      <c r="G2" s="109"/>
      <c r="H2" s="109"/>
      <c r="I2" s="110"/>
    </row>
    <row r="3" spans="1:14" ht="28.5" customHeight="1" thickBot="1" x14ac:dyDescent="0.3">
      <c r="A3" s="73"/>
      <c r="B3" s="87" t="s">
        <v>28</v>
      </c>
      <c r="C3" s="88">
        <v>7.0999999999999994E-2</v>
      </c>
      <c r="D3" s="65"/>
      <c r="E3" s="65"/>
      <c r="F3" s="69"/>
      <c r="G3" s="74"/>
      <c r="H3" s="57">
        <v>1423500</v>
      </c>
      <c r="I3" s="72" t="s">
        <v>0</v>
      </c>
      <c r="J3" s="3"/>
      <c r="L3" s="4"/>
      <c r="N3" s="5"/>
    </row>
    <row r="4" spans="1:14" ht="14.25" customHeight="1" thickBot="1" x14ac:dyDescent="0.3">
      <c r="A4" s="75"/>
      <c r="B4" s="76"/>
      <c r="C4" s="77"/>
      <c r="D4" s="78"/>
      <c r="E4" s="79"/>
      <c r="F4" s="80"/>
      <c r="G4" s="70"/>
      <c r="H4" s="52">
        <v>1750905</v>
      </c>
      <c r="I4" s="81" t="s">
        <v>32</v>
      </c>
      <c r="J4" s="10"/>
      <c r="L4" s="12"/>
      <c r="N4" s="10"/>
    </row>
    <row r="5" spans="1:14" ht="50.45" customHeight="1" thickBot="1" x14ac:dyDescent="0.3">
      <c r="A5" s="6"/>
      <c r="B5" s="25" t="s">
        <v>10</v>
      </c>
      <c r="C5" s="17" t="s">
        <v>1</v>
      </c>
      <c r="D5" s="18" t="s">
        <v>30</v>
      </c>
      <c r="E5" s="18" t="s">
        <v>2</v>
      </c>
      <c r="F5" s="17" t="s">
        <v>3</v>
      </c>
      <c r="G5" s="7" t="s">
        <v>4</v>
      </c>
      <c r="H5" s="19" t="s">
        <v>36</v>
      </c>
      <c r="I5" s="82"/>
      <c r="J5" s="10"/>
      <c r="L5" s="12"/>
      <c r="N5" s="10"/>
    </row>
    <row r="6" spans="1:14" s="11" customFormat="1" ht="20.25" hidden="1" customHeight="1" thickBot="1" x14ac:dyDescent="0.3">
      <c r="A6" s="8">
        <v>1</v>
      </c>
      <c r="B6" s="26" t="s">
        <v>11</v>
      </c>
      <c r="C6" s="27" t="s">
        <v>12</v>
      </c>
      <c r="D6" s="28">
        <v>7</v>
      </c>
      <c r="E6" s="29">
        <v>4</v>
      </c>
      <c r="F6" s="30">
        <v>60</v>
      </c>
      <c r="G6" s="9">
        <f t="shared" ref="G6:G19" si="0">D6*$H$3</f>
        <v>9964500</v>
      </c>
      <c r="H6" s="13">
        <f t="shared" ref="H6:H19" si="1">(G6*$C$3)+G6</f>
        <v>10671979.5</v>
      </c>
      <c r="I6" s="82"/>
      <c r="J6" s="10"/>
      <c r="L6" s="12"/>
      <c r="N6" s="10"/>
    </row>
    <row r="7" spans="1:14" s="11" customFormat="1" ht="26.25" hidden="1" customHeight="1" thickBot="1" x14ac:dyDescent="0.3">
      <c r="A7" s="8">
        <v>2</v>
      </c>
      <c r="B7" s="31" t="s">
        <v>13</v>
      </c>
      <c r="C7" s="14" t="s">
        <v>7</v>
      </c>
      <c r="D7" s="32">
        <v>6</v>
      </c>
      <c r="E7" s="33">
        <v>4</v>
      </c>
      <c r="F7" s="34">
        <v>50</v>
      </c>
      <c r="G7" s="9">
        <f t="shared" si="0"/>
        <v>8541000</v>
      </c>
      <c r="H7" s="13">
        <f t="shared" si="1"/>
        <v>9147411</v>
      </c>
      <c r="I7" s="82"/>
      <c r="J7" s="10"/>
      <c r="L7" s="12"/>
      <c r="N7" s="10"/>
    </row>
    <row r="8" spans="1:14" s="11" customFormat="1" ht="20.25" hidden="1" customHeight="1" thickBot="1" x14ac:dyDescent="0.3">
      <c r="A8" s="8">
        <v>3</v>
      </c>
      <c r="B8" s="31" t="s">
        <v>14</v>
      </c>
      <c r="C8" s="14" t="s">
        <v>6</v>
      </c>
      <c r="D8" s="32">
        <v>7</v>
      </c>
      <c r="E8" s="33">
        <v>4</v>
      </c>
      <c r="F8" s="34">
        <v>60</v>
      </c>
      <c r="G8" s="9">
        <f t="shared" si="0"/>
        <v>9964500</v>
      </c>
      <c r="H8" s="13">
        <f t="shared" si="1"/>
        <v>10671979.5</v>
      </c>
      <c r="I8" s="82"/>
      <c r="J8" s="10"/>
      <c r="L8" s="12"/>
      <c r="N8" s="10"/>
    </row>
    <row r="9" spans="1:14" s="11" customFormat="1" ht="20.25" hidden="1" customHeight="1" thickBot="1" x14ac:dyDescent="0.3">
      <c r="A9" s="8">
        <v>4</v>
      </c>
      <c r="B9" s="31" t="s">
        <v>15</v>
      </c>
      <c r="C9" s="14" t="s">
        <v>6</v>
      </c>
      <c r="D9" s="32">
        <v>7</v>
      </c>
      <c r="E9" s="33">
        <v>4</v>
      </c>
      <c r="F9" s="34">
        <v>60</v>
      </c>
      <c r="G9" s="9">
        <f t="shared" si="0"/>
        <v>9964500</v>
      </c>
      <c r="H9" s="13">
        <f t="shared" si="1"/>
        <v>10671979.5</v>
      </c>
      <c r="I9" s="82"/>
      <c r="J9" s="10"/>
      <c r="L9" s="12"/>
      <c r="N9" s="10"/>
    </row>
    <row r="10" spans="1:14" s="54" customFormat="1" ht="20.25" customHeight="1" thickBot="1" x14ac:dyDescent="0.3">
      <c r="A10" s="45"/>
      <c r="B10" s="46" t="s">
        <v>16</v>
      </c>
      <c r="C10" s="47" t="s">
        <v>8</v>
      </c>
      <c r="D10" s="48">
        <v>7</v>
      </c>
      <c r="E10" s="49">
        <v>4</v>
      </c>
      <c r="F10" s="50">
        <v>47</v>
      </c>
      <c r="G10" s="51">
        <f t="shared" si="0"/>
        <v>9964500</v>
      </c>
      <c r="H10" s="52">
        <f t="shared" si="1"/>
        <v>10671979.5</v>
      </c>
      <c r="I10" s="81"/>
      <c r="J10" s="53"/>
      <c r="L10" s="55"/>
      <c r="N10" s="53"/>
    </row>
    <row r="11" spans="1:14" s="11" customFormat="1" ht="40.5" customHeight="1" thickBot="1" x14ac:dyDescent="0.3">
      <c r="A11" s="8"/>
      <c r="B11" s="56" t="s">
        <v>33</v>
      </c>
      <c r="C11" s="47" t="s">
        <v>17</v>
      </c>
      <c r="D11" s="48">
        <v>5.5</v>
      </c>
      <c r="E11" s="49">
        <v>4</v>
      </c>
      <c r="F11" s="50">
        <v>47</v>
      </c>
      <c r="G11" s="51">
        <f t="shared" si="0"/>
        <v>7829250</v>
      </c>
      <c r="H11" s="52">
        <f t="shared" si="1"/>
        <v>8385126.75</v>
      </c>
      <c r="I11" s="82"/>
      <c r="J11" s="10"/>
      <c r="L11" s="12"/>
      <c r="N11" s="10"/>
    </row>
    <row r="12" spans="1:14" s="11" customFormat="1" ht="20.25" hidden="1" customHeight="1" thickBot="1" x14ac:dyDescent="0.3">
      <c r="A12" s="8">
        <v>7</v>
      </c>
      <c r="B12" s="31" t="s">
        <v>18</v>
      </c>
      <c r="C12" s="14" t="s">
        <v>8</v>
      </c>
      <c r="D12" s="32">
        <v>7</v>
      </c>
      <c r="E12" s="33">
        <v>4</v>
      </c>
      <c r="F12" s="34">
        <v>46</v>
      </c>
      <c r="G12" s="9">
        <f t="shared" si="0"/>
        <v>9964500</v>
      </c>
      <c r="H12" s="13">
        <f t="shared" si="1"/>
        <v>10671979.5</v>
      </c>
      <c r="I12" s="83"/>
      <c r="J12" s="10"/>
      <c r="K12" s="35"/>
      <c r="L12" s="12"/>
      <c r="N12" s="10"/>
    </row>
    <row r="13" spans="1:14" s="11" customFormat="1" ht="20.25" hidden="1" customHeight="1" thickBot="1" x14ac:dyDescent="0.3">
      <c r="A13" s="8">
        <v>8</v>
      </c>
      <c r="B13" s="31" t="s">
        <v>19</v>
      </c>
      <c r="C13" s="14" t="s">
        <v>8</v>
      </c>
      <c r="D13" s="32">
        <v>6</v>
      </c>
      <c r="E13" s="33">
        <v>4</v>
      </c>
      <c r="F13" s="34">
        <v>54</v>
      </c>
      <c r="G13" s="9">
        <f t="shared" si="0"/>
        <v>8541000</v>
      </c>
      <c r="H13" s="13">
        <f t="shared" si="1"/>
        <v>9147411</v>
      </c>
      <c r="I13" s="82"/>
      <c r="J13" s="10"/>
      <c r="L13" s="12"/>
      <c r="N13" s="10"/>
    </row>
    <row r="14" spans="1:14" s="11" customFormat="1" ht="20.25" hidden="1" customHeight="1" thickBot="1" x14ac:dyDescent="0.3">
      <c r="A14" s="8">
        <v>9</v>
      </c>
      <c r="B14" s="31" t="s">
        <v>20</v>
      </c>
      <c r="C14" s="14" t="s">
        <v>8</v>
      </c>
      <c r="D14" s="32">
        <v>6</v>
      </c>
      <c r="E14" s="33">
        <v>4</v>
      </c>
      <c r="F14" s="34">
        <v>57</v>
      </c>
      <c r="G14" s="9">
        <f t="shared" si="0"/>
        <v>8541000</v>
      </c>
      <c r="H14" s="13">
        <f t="shared" si="1"/>
        <v>9147411</v>
      </c>
      <c r="I14" s="82"/>
      <c r="J14" s="10"/>
      <c r="L14" s="12"/>
      <c r="N14" s="10"/>
    </row>
    <row r="15" spans="1:14" s="11" customFormat="1" ht="20.25" hidden="1" customHeight="1" thickBot="1" x14ac:dyDescent="0.3">
      <c r="A15" s="8">
        <v>10</v>
      </c>
      <c r="B15" s="31" t="s">
        <v>21</v>
      </c>
      <c r="C15" s="14" t="s">
        <v>5</v>
      </c>
      <c r="D15" s="32">
        <v>8</v>
      </c>
      <c r="E15" s="33">
        <v>4</v>
      </c>
      <c r="F15" s="34">
        <v>58</v>
      </c>
      <c r="G15" s="9">
        <f t="shared" si="0"/>
        <v>11388000</v>
      </c>
      <c r="H15" s="13">
        <f t="shared" si="1"/>
        <v>12196548</v>
      </c>
      <c r="I15" s="82"/>
      <c r="J15" s="10"/>
      <c r="L15" s="12"/>
      <c r="N15" s="10"/>
    </row>
    <row r="16" spans="1:14" s="11" customFormat="1" ht="20.25" hidden="1" customHeight="1" thickBot="1" x14ac:dyDescent="0.3">
      <c r="A16" s="8">
        <v>11</v>
      </c>
      <c r="B16" s="31" t="s">
        <v>22</v>
      </c>
      <c r="C16" s="14" t="s">
        <v>5</v>
      </c>
      <c r="D16" s="32">
        <v>6</v>
      </c>
      <c r="E16" s="33">
        <v>4</v>
      </c>
      <c r="F16" s="34">
        <v>48</v>
      </c>
      <c r="G16" s="9">
        <f t="shared" si="0"/>
        <v>8541000</v>
      </c>
      <c r="H16" s="13">
        <f t="shared" si="1"/>
        <v>9147411</v>
      </c>
      <c r="I16" s="82"/>
      <c r="J16" s="10"/>
      <c r="L16" s="12"/>
      <c r="N16" s="10"/>
    </row>
    <row r="17" spans="1:14" s="11" customFormat="1" ht="20.25" hidden="1" customHeight="1" thickBot="1" x14ac:dyDescent="0.3">
      <c r="A17" s="8">
        <v>12</v>
      </c>
      <c r="B17" s="31" t="s">
        <v>23</v>
      </c>
      <c r="C17" s="14" t="s">
        <v>5</v>
      </c>
      <c r="D17" s="32">
        <v>8</v>
      </c>
      <c r="E17" s="33">
        <v>4</v>
      </c>
      <c r="F17" s="34">
        <v>48</v>
      </c>
      <c r="G17" s="9">
        <f t="shared" si="0"/>
        <v>11388000</v>
      </c>
      <c r="H17" s="13">
        <f t="shared" si="1"/>
        <v>12196548</v>
      </c>
      <c r="I17" s="82" t="s">
        <v>29</v>
      </c>
      <c r="J17" s="10"/>
      <c r="L17" s="12"/>
      <c r="N17" s="10"/>
    </row>
    <row r="18" spans="1:14" s="11" customFormat="1" ht="20.25" hidden="1" customHeight="1" thickBot="1" x14ac:dyDescent="0.3">
      <c r="A18" s="8">
        <v>13</v>
      </c>
      <c r="B18" s="31" t="s">
        <v>24</v>
      </c>
      <c r="C18" s="14" t="s">
        <v>9</v>
      </c>
      <c r="D18" s="32">
        <v>7.5</v>
      </c>
      <c r="E18" s="33">
        <v>4</v>
      </c>
      <c r="F18" s="34">
        <v>56</v>
      </c>
      <c r="G18" s="9">
        <f t="shared" si="0"/>
        <v>10676250</v>
      </c>
      <c r="H18" s="13">
        <f t="shared" si="1"/>
        <v>11434263.75</v>
      </c>
      <c r="I18" s="84">
        <v>1750905</v>
      </c>
      <c r="J18" s="10"/>
      <c r="L18" s="12"/>
      <c r="N18" s="10"/>
    </row>
    <row r="19" spans="1:14" s="11" customFormat="1" ht="20.25" hidden="1" customHeight="1" thickBot="1" x14ac:dyDescent="0.3">
      <c r="A19" s="8">
        <v>14</v>
      </c>
      <c r="B19" s="90" t="s">
        <v>25</v>
      </c>
      <c r="C19" s="20" t="s">
        <v>26</v>
      </c>
      <c r="D19" s="21">
        <v>6</v>
      </c>
      <c r="E19" s="22">
        <v>4</v>
      </c>
      <c r="F19" s="23">
        <v>53</v>
      </c>
      <c r="G19" s="24">
        <f t="shared" si="0"/>
        <v>8541000</v>
      </c>
      <c r="H19" s="91">
        <f t="shared" si="1"/>
        <v>9147411</v>
      </c>
      <c r="I19" s="82"/>
      <c r="J19" s="10"/>
      <c r="L19" s="12"/>
      <c r="N19" s="10"/>
    </row>
    <row r="20" spans="1:14" s="11" customFormat="1" ht="20.25" customHeight="1" thickBot="1" x14ac:dyDescent="0.3">
      <c r="A20" s="89"/>
      <c r="B20" s="59"/>
      <c r="C20" s="60"/>
      <c r="D20" s="61"/>
      <c r="E20" s="62"/>
      <c r="F20" s="63"/>
      <c r="G20" s="64"/>
      <c r="H20" s="36"/>
      <c r="I20" s="65"/>
      <c r="J20" s="10"/>
      <c r="L20" s="12"/>
      <c r="N20" s="10"/>
    </row>
    <row r="21" spans="1:14" s="11" customFormat="1" ht="50.25" customHeight="1" thickBot="1" x14ac:dyDescent="0.3">
      <c r="A21" s="89"/>
      <c r="B21" s="93"/>
      <c r="C21" s="94"/>
      <c r="D21" s="95" t="s">
        <v>31</v>
      </c>
      <c r="E21" s="96"/>
      <c r="F21" s="97"/>
      <c r="G21" s="98"/>
      <c r="H21" s="99" t="s">
        <v>35</v>
      </c>
      <c r="I21" s="82"/>
      <c r="J21" s="10"/>
      <c r="L21" s="12"/>
      <c r="N21" s="10"/>
    </row>
    <row r="22" spans="1:14" s="54" customFormat="1" ht="20.25" customHeight="1" thickBot="1" x14ac:dyDescent="0.3">
      <c r="A22" s="92"/>
      <c r="B22" s="46" t="s">
        <v>27</v>
      </c>
      <c r="C22" s="47" t="s">
        <v>26</v>
      </c>
      <c r="D22" s="48">
        <v>5</v>
      </c>
      <c r="E22" s="49">
        <v>4</v>
      </c>
      <c r="F22" s="50">
        <v>50</v>
      </c>
      <c r="G22" s="85"/>
      <c r="H22" s="100">
        <f>+H4*D22</f>
        <v>8754525</v>
      </c>
      <c r="I22" s="86"/>
      <c r="J22" s="53"/>
      <c r="L22" s="55"/>
      <c r="N22" s="53"/>
    </row>
    <row r="23" spans="1:14" s="67" customFormat="1" ht="20.25" customHeight="1" x14ac:dyDescent="0.25">
      <c r="A23" s="58"/>
      <c r="B23" s="59"/>
      <c r="C23" s="60"/>
      <c r="D23" s="61"/>
      <c r="E23" s="62"/>
      <c r="F23" s="63"/>
      <c r="G23" s="64"/>
      <c r="H23" s="36"/>
      <c r="I23" s="65"/>
      <c r="J23" s="66"/>
      <c r="L23" s="68"/>
      <c r="N23" s="66"/>
    </row>
    <row r="24" spans="1:14" s="65" customFormat="1" ht="18.75" customHeight="1" x14ac:dyDescent="0.25">
      <c r="A24" s="58"/>
      <c r="B24" s="59"/>
      <c r="C24" s="60"/>
      <c r="D24" s="61"/>
      <c r="E24" s="62"/>
      <c r="F24" s="63"/>
      <c r="G24" s="64"/>
      <c r="H24" s="36"/>
      <c r="J24" s="66"/>
      <c r="L24" s="68"/>
      <c r="N24" s="66"/>
    </row>
    <row r="25" spans="1:14" s="65" customFormat="1" x14ac:dyDescent="0.25">
      <c r="A25" s="58"/>
      <c r="B25" s="59"/>
      <c r="C25" s="60"/>
      <c r="D25" s="61"/>
      <c r="E25" s="62"/>
      <c r="F25" s="63"/>
      <c r="G25" s="64"/>
      <c r="H25" s="36"/>
      <c r="J25" s="66"/>
      <c r="L25" s="68"/>
      <c r="N25" s="66"/>
    </row>
    <row r="26" spans="1:14" s="65" customFormat="1" x14ac:dyDescent="0.25">
      <c r="A26" s="58"/>
      <c r="B26" s="59"/>
      <c r="C26" s="60"/>
      <c r="D26" s="61"/>
      <c r="E26" s="62"/>
      <c r="F26" s="63"/>
      <c r="G26" s="64"/>
      <c r="H26" s="36"/>
      <c r="J26" s="66"/>
      <c r="L26" s="68"/>
      <c r="N26" s="66"/>
    </row>
    <row r="27" spans="1:14" s="65" customFormat="1" x14ac:dyDescent="0.25">
      <c r="A27" s="58"/>
      <c r="B27" s="59"/>
      <c r="C27" s="60"/>
      <c r="D27" s="61"/>
      <c r="E27" s="62"/>
      <c r="F27" s="63"/>
      <c r="G27" s="64"/>
      <c r="H27" s="36"/>
      <c r="J27" s="66"/>
      <c r="L27" s="68"/>
      <c r="N27" s="66"/>
    </row>
    <row r="28" spans="1:14" s="65" customFormat="1" x14ac:dyDescent="0.25">
      <c r="F28" s="69"/>
      <c r="G28" s="70"/>
      <c r="H28" s="70"/>
      <c r="J28" s="71"/>
      <c r="N28" s="71"/>
    </row>
    <row r="29" spans="1:14" x14ac:dyDescent="0.25">
      <c r="G29" s="16"/>
      <c r="H29" s="35"/>
    </row>
    <row r="30" spans="1:14" x14ac:dyDescent="0.25">
      <c r="A30" s="111"/>
      <c r="B30" s="111"/>
      <c r="C30" s="111"/>
      <c r="D30" s="111"/>
      <c r="E30" s="111"/>
      <c r="F30" s="111"/>
      <c r="G30" s="111"/>
      <c r="H30" s="111"/>
      <c r="I30" s="111"/>
      <c r="J30" s="36"/>
      <c r="N30" s="36"/>
    </row>
    <row r="31" spans="1:14" x14ac:dyDescent="0.25">
      <c r="A31" s="111"/>
      <c r="B31" s="111"/>
      <c r="C31" s="111"/>
      <c r="D31" s="111"/>
      <c r="E31" s="111"/>
      <c r="F31" s="111"/>
      <c r="G31" s="111"/>
      <c r="H31" s="111"/>
      <c r="I31" s="111"/>
      <c r="J31" s="36"/>
      <c r="N31" s="36"/>
    </row>
    <row r="32" spans="1:14" x14ac:dyDescent="0.25">
      <c r="A32" s="37"/>
      <c r="B32" s="112"/>
      <c r="C32" s="112"/>
      <c r="D32" s="113"/>
      <c r="E32" s="113"/>
      <c r="F32" s="40"/>
      <c r="G32" s="41"/>
      <c r="J32" s="36"/>
      <c r="N32" s="36"/>
    </row>
    <row r="33" spans="1:14" x14ac:dyDescent="0.25">
      <c r="A33" s="15"/>
      <c r="B33" s="102"/>
      <c r="C33" s="102"/>
      <c r="D33" s="103"/>
      <c r="E33" s="102"/>
      <c r="F33" s="43"/>
      <c r="J33" s="36"/>
      <c r="N33" s="36"/>
    </row>
    <row r="34" spans="1:14" x14ac:dyDescent="0.25">
      <c r="A34" s="15"/>
      <c r="B34" s="102"/>
      <c r="C34" s="102"/>
      <c r="D34" s="103"/>
      <c r="E34" s="102"/>
      <c r="F34" s="43"/>
      <c r="J34" s="36"/>
      <c r="N34" s="36"/>
    </row>
    <row r="35" spans="1:14" x14ac:dyDescent="0.25">
      <c r="A35" s="15"/>
      <c r="B35" s="102"/>
      <c r="C35" s="102"/>
      <c r="D35" s="104"/>
      <c r="E35" s="104"/>
      <c r="F35" s="43"/>
      <c r="I35" s="1"/>
      <c r="J35" s="36"/>
      <c r="N35" s="36"/>
    </row>
    <row r="36" spans="1:14" x14ac:dyDescent="0.25">
      <c r="A36" s="15"/>
      <c r="B36" s="102"/>
      <c r="C36" s="102"/>
      <c r="D36" s="104"/>
      <c r="E36" s="104"/>
      <c r="F36" s="43"/>
      <c r="I36" s="1"/>
      <c r="J36" s="36"/>
      <c r="N36" s="36"/>
    </row>
    <row r="37" spans="1:14" x14ac:dyDescent="0.25">
      <c r="A37" s="15"/>
      <c r="B37" s="102"/>
      <c r="C37" s="102"/>
      <c r="D37" s="103"/>
      <c r="E37" s="102"/>
      <c r="F37" s="43"/>
      <c r="I37" s="101"/>
      <c r="J37" s="36"/>
      <c r="N37" s="36"/>
    </row>
    <row r="38" spans="1:14" x14ac:dyDescent="0.25">
      <c r="A38" s="15"/>
      <c r="B38" s="102"/>
      <c r="C38" s="102"/>
      <c r="D38" s="103"/>
      <c r="E38" s="102"/>
      <c r="F38" s="43"/>
      <c r="J38" s="36"/>
      <c r="N38" s="36"/>
    </row>
    <row r="39" spans="1:14" x14ac:dyDescent="0.25">
      <c r="A39" s="15"/>
      <c r="B39" s="102"/>
      <c r="C39" s="102"/>
      <c r="D39" s="103"/>
      <c r="E39" s="102"/>
      <c r="F39" s="43"/>
      <c r="J39" s="36"/>
      <c r="N39" s="36"/>
    </row>
    <row r="40" spans="1:14" x14ac:dyDescent="0.25">
      <c r="A40" s="15"/>
      <c r="B40" s="102"/>
      <c r="C40" s="102"/>
      <c r="D40" s="103"/>
      <c r="E40" s="102"/>
      <c r="F40" s="43"/>
      <c r="J40" s="36"/>
      <c r="N40" s="36"/>
    </row>
    <row r="41" spans="1:14" x14ac:dyDescent="0.25">
      <c r="A41" s="15"/>
      <c r="B41" s="102"/>
      <c r="C41" s="102"/>
      <c r="D41" s="103"/>
      <c r="E41" s="102"/>
      <c r="F41" s="43"/>
      <c r="J41" s="36"/>
      <c r="N41" s="36"/>
    </row>
    <row r="42" spans="1:14" x14ac:dyDescent="0.25">
      <c r="J42" s="36"/>
      <c r="N42" s="36"/>
    </row>
    <row r="43" spans="1:14" x14ac:dyDescent="0.25">
      <c r="J43" s="36"/>
      <c r="N43" s="36"/>
    </row>
  </sheetData>
  <mergeCells count="22">
    <mergeCell ref="A1:I2"/>
    <mergeCell ref="A30:I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40:C40"/>
    <mergeCell ref="D40:E40"/>
    <mergeCell ref="B41:C41"/>
    <mergeCell ref="D41:E41"/>
    <mergeCell ref="B37:C37"/>
    <mergeCell ref="D37:E37"/>
    <mergeCell ref="B38:C38"/>
    <mergeCell ref="D38:E38"/>
    <mergeCell ref="B39:C39"/>
    <mergeCell ref="D39:E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VALORES  POSGRADOS PROPIOS</vt:lpstr>
      <vt:lpstr>VALORES POSGRADOS SUE CARIBE</vt:lpstr>
    </vt:vector>
  </TitlesOfParts>
  <Company>UNIVERSIDAD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Sofia Cabrales Ferrer</dc:creator>
  <cp:lastModifiedBy>Lida Sofia Cabrales Ferrer</cp:lastModifiedBy>
  <dcterms:created xsi:type="dcterms:W3CDTF">2026-03-03T20:49:42Z</dcterms:created>
  <dcterms:modified xsi:type="dcterms:W3CDTF">2026-03-10T22:05:49Z</dcterms:modified>
</cp:coreProperties>
</file>